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04"/>
  <workbookPr defaultThemeVersion="124226"/>
  <xr:revisionPtr revIDLastSave="0" documentId="11_4A2572A2D82765B31EA6C1B0E5207AEC066322E6" xr6:coauthVersionLast="47" xr6:coauthVersionMax="47" xr10:uidLastSave="{00000000-0000-0000-0000-000000000000}"/>
  <bookViews>
    <workbookView xWindow="120" yWindow="150" windowWidth="24915" windowHeight="12075" xr2:uid="{00000000-000D-0000-FFFF-FFFF00000000}"/>
  </bookViews>
  <sheets>
    <sheet name="Chart1" sheetId="4" r:id="rId1"/>
    <sheet name="Ramp Rate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2" l="1"/>
  <c r="O6" i="2"/>
  <c r="L6" i="2"/>
  <c r="H6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E77" i="2" s="1"/>
  <c r="F77" i="2" s="1"/>
  <c r="D10" i="2"/>
  <c r="D11" i="2"/>
  <c r="E11" i="2" s="1"/>
  <c r="F11" i="2" s="1"/>
  <c r="D9" i="2"/>
  <c r="E71" i="2" l="1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93" i="2"/>
  <c r="F93" i="2" s="1"/>
  <c r="E89" i="2"/>
  <c r="F89" i="2" s="1"/>
  <c r="E85" i="2"/>
  <c r="F85" i="2" s="1"/>
  <c r="E76" i="2"/>
  <c r="F76" i="2" s="1"/>
  <c r="E72" i="2"/>
  <c r="F72" i="2" s="1"/>
  <c r="E68" i="2"/>
  <c r="F68" i="2" s="1"/>
  <c r="E64" i="2"/>
  <c r="F64" i="2" s="1"/>
  <c r="E60" i="2"/>
  <c r="F60" i="2" s="1"/>
  <c r="E56" i="2"/>
  <c r="F56" i="2" s="1"/>
  <c r="E40" i="2"/>
  <c r="F40" i="2" s="1"/>
  <c r="E24" i="2"/>
  <c r="F24" i="2" s="1"/>
  <c r="E110" i="2"/>
  <c r="F110" i="2" s="1"/>
  <c r="E106" i="2"/>
  <c r="F106" i="2" s="1"/>
  <c r="E102" i="2"/>
  <c r="F102" i="2" s="1"/>
  <c r="E98" i="2"/>
  <c r="F98" i="2" s="1"/>
  <c r="H128" i="2"/>
  <c r="I128" i="2" s="1"/>
  <c r="E129" i="2"/>
  <c r="F129" i="2" s="1"/>
  <c r="H120" i="2"/>
  <c r="I120" i="2" s="1"/>
  <c r="E121" i="2"/>
  <c r="F121" i="2" s="1"/>
  <c r="H112" i="2"/>
  <c r="I112" i="2" s="1"/>
  <c r="E113" i="2"/>
  <c r="F113" i="2" s="1"/>
  <c r="H108" i="2"/>
  <c r="I108" i="2" s="1"/>
  <c r="E109" i="2"/>
  <c r="F109" i="2" s="1"/>
  <c r="H104" i="2"/>
  <c r="I104" i="2" s="1"/>
  <c r="E105" i="2"/>
  <c r="F105" i="2" s="1"/>
  <c r="H96" i="2"/>
  <c r="I96" i="2" s="1"/>
  <c r="J96" i="2" s="1"/>
  <c r="K96" i="2" s="1"/>
  <c r="E97" i="2"/>
  <c r="F97" i="2" s="1"/>
  <c r="H80" i="2"/>
  <c r="I80" i="2" s="1"/>
  <c r="E81" i="2"/>
  <c r="F81" i="2" s="1"/>
  <c r="E10" i="2"/>
  <c r="F10" i="2" s="1"/>
  <c r="E74" i="2"/>
  <c r="F74" i="2" s="1"/>
  <c r="E70" i="2"/>
  <c r="F70" i="2" s="1"/>
  <c r="H62" i="2"/>
  <c r="E62" i="2"/>
  <c r="F62" i="2" s="1"/>
  <c r="E58" i="2"/>
  <c r="F58" i="2" s="1"/>
  <c r="E54" i="2"/>
  <c r="F54" i="2" s="1"/>
  <c r="H50" i="2"/>
  <c r="E50" i="2"/>
  <c r="F50" i="2" s="1"/>
  <c r="E46" i="2"/>
  <c r="F46" i="2" s="1"/>
  <c r="E42" i="2"/>
  <c r="F42" i="2" s="1"/>
  <c r="E38" i="2"/>
  <c r="F38" i="2" s="1"/>
  <c r="H34" i="2"/>
  <c r="R34" i="2" s="1"/>
  <c r="S34" i="2" s="1"/>
  <c r="T34" i="2" s="1"/>
  <c r="E34" i="2"/>
  <c r="F34" i="2" s="1"/>
  <c r="E30" i="2"/>
  <c r="F30" i="2" s="1"/>
  <c r="E26" i="2"/>
  <c r="F26" i="2" s="1"/>
  <c r="E22" i="2"/>
  <c r="F22" i="2" s="1"/>
  <c r="H18" i="2"/>
  <c r="L18" i="2" s="1"/>
  <c r="M18" i="2" s="1"/>
  <c r="N18" i="2" s="1"/>
  <c r="E18" i="2"/>
  <c r="F18" i="2" s="1"/>
  <c r="E14" i="2"/>
  <c r="F14" i="2" s="1"/>
  <c r="E128" i="2"/>
  <c r="F128" i="2" s="1"/>
  <c r="E124" i="2"/>
  <c r="F124" i="2" s="1"/>
  <c r="E120" i="2"/>
  <c r="F120" i="2" s="1"/>
  <c r="E116" i="2"/>
  <c r="F116" i="2" s="1"/>
  <c r="E112" i="2"/>
  <c r="F112" i="2" s="1"/>
  <c r="E108" i="2"/>
  <c r="F108" i="2" s="1"/>
  <c r="E104" i="2"/>
  <c r="F104" i="2" s="1"/>
  <c r="E100" i="2"/>
  <c r="F100" i="2" s="1"/>
  <c r="E96" i="2"/>
  <c r="F96" i="2" s="1"/>
  <c r="H92" i="2"/>
  <c r="R92" i="2" s="1"/>
  <c r="S92" i="2" s="1"/>
  <c r="T92" i="2" s="1"/>
  <c r="E92" i="2"/>
  <c r="F92" i="2" s="1"/>
  <c r="E88" i="2"/>
  <c r="F88" i="2" s="1"/>
  <c r="H84" i="2"/>
  <c r="L84" i="2" s="1"/>
  <c r="E84" i="2"/>
  <c r="F84" i="2" s="1"/>
  <c r="E80" i="2"/>
  <c r="F80" i="2" s="1"/>
  <c r="H9" i="2"/>
  <c r="I9" i="2" s="1"/>
  <c r="J9" i="2" s="1"/>
  <c r="K9" i="2" s="1"/>
  <c r="E9" i="2"/>
  <c r="F9" i="2" s="1"/>
  <c r="E75" i="2"/>
  <c r="F75" i="2" s="1"/>
  <c r="H124" i="2"/>
  <c r="I124" i="2" s="1"/>
  <c r="E125" i="2"/>
  <c r="F125" i="2" s="1"/>
  <c r="H116" i="2"/>
  <c r="I116" i="2" s="1"/>
  <c r="E117" i="2"/>
  <c r="F117" i="2" s="1"/>
  <c r="H100" i="2"/>
  <c r="I100" i="2" s="1"/>
  <c r="E101" i="2"/>
  <c r="F101" i="2" s="1"/>
  <c r="E66" i="2"/>
  <c r="F66" i="2" s="1"/>
  <c r="H73" i="2"/>
  <c r="I73" i="2" s="1"/>
  <c r="J73" i="2" s="1"/>
  <c r="K73" i="2" s="1"/>
  <c r="E73" i="2"/>
  <c r="F73" i="2" s="1"/>
  <c r="H69" i="2"/>
  <c r="I69" i="2" s="1"/>
  <c r="J69" i="2" s="1"/>
  <c r="K69" i="2" s="1"/>
  <c r="E69" i="2"/>
  <c r="F69" i="2" s="1"/>
  <c r="H65" i="2"/>
  <c r="I65" i="2" s="1"/>
  <c r="J65" i="2" s="1"/>
  <c r="K65" i="2" s="1"/>
  <c r="E65" i="2"/>
  <c r="F65" i="2" s="1"/>
  <c r="H61" i="2"/>
  <c r="I61" i="2" s="1"/>
  <c r="J61" i="2" s="1"/>
  <c r="K61" i="2" s="1"/>
  <c r="E61" i="2"/>
  <c r="F61" i="2" s="1"/>
  <c r="H57" i="2"/>
  <c r="I57" i="2" s="1"/>
  <c r="J57" i="2" s="1"/>
  <c r="K57" i="2" s="1"/>
  <c r="E57" i="2"/>
  <c r="F57" i="2" s="1"/>
  <c r="H53" i="2"/>
  <c r="I53" i="2" s="1"/>
  <c r="J53" i="2" s="1"/>
  <c r="K53" i="2" s="1"/>
  <c r="E53" i="2"/>
  <c r="F53" i="2" s="1"/>
  <c r="H49" i="2"/>
  <c r="I49" i="2" s="1"/>
  <c r="J49" i="2" s="1"/>
  <c r="K49" i="2" s="1"/>
  <c r="E49" i="2"/>
  <c r="F49" i="2" s="1"/>
  <c r="H45" i="2"/>
  <c r="E45" i="2"/>
  <c r="F45" i="2" s="1"/>
  <c r="H41" i="2"/>
  <c r="I41" i="2" s="1"/>
  <c r="J41" i="2" s="1"/>
  <c r="K41" i="2" s="1"/>
  <c r="E41" i="2"/>
  <c r="F41" i="2" s="1"/>
  <c r="H37" i="2"/>
  <c r="I37" i="2" s="1"/>
  <c r="J37" i="2" s="1"/>
  <c r="K37" i="2" s="1"/>
  <c r="E37" i="2"/>
  <c r="F37" i="2" s="1"/>
  <c r="H33" i="2"/>
  <c r="I33" i="2" s="1"/>
  <c r="J33" i="2" s="1"/>
  <c r="K33" i="2" s="1"/>
  <c r="E33" i="2"/>
  <c r="F33" i="2" s="1"/>
  <c r="H29" i="2"/>
  <c r="E29" i="2"/>
  <c r="F29" i="2" s="1"/>
  <c r="H25" i="2"/>
  <c r="I25" i="2" s="1"/>
  <c r="J25" i="2" s="1"/>
  <c r="K25" i="2" s="1"/>
  <c r="E25" i="2"/>
  <c r="F25" i="2" s="1"/>
  <c r="H21" i="2"/>
  <c r="I21" i="2" s="1"/>
  <c r="J21" i="2" s="1"/>
  <c r="K21" i="2" s="1"/>
  <c r="E21" i="2"/>
  <c r="F21" i="2" s="1"/>
  <c r="H17" i="2"/>
  <c r="I17" i="2" s="1"/>
  <c r="J17" i="2" s="1"/>
  <c r="K17" i="2" s="1"/>
  <c r="E17" i="2"/>
  <c r="F17" i="2" s="1"/>
  <c r="H13" i="2"/>
  <c r="L13" i="2" s="1"/>
  <c r="M13" i="2" s="1"/>
  <c r="N13" i="2" s="1"/>
  <c r="E13" i="2"/>
  <c r="F13" i="2" s="1"/>
  <c r="H127" i="2"/>
  <c r="L127" i="2" s="1"/>
  <c r="M127" i="2" s="1"/>
  <c r="N127" i="2" s="1"/>
  <c r="E127" i="2"/>
  <c r="F127" i="2" s="1"/>
  <c r="H123" i="2"/>
  <c r="I123" i="2" s="1"/>
  <c r="E123" i="2"/>
  <c r="F123" i="2" s="1"/>
  <c r="H119" i="2"/>
  <c r="L119" i="2" s="1"/>
  <c r="M119" i="2" s="1"/>
  <c r="N119" i="2" s="1"/>
  <c r="E119" i="2"/>
  <c r="F119" i="2" s="1"/>
  <c r="H115" i="2"/>
  <c r="I115" i="2" s="1"/>
  <c r="E115" i="2"/>
  <c r="F115" i="2" s="1"/>
  <c r="H111" i="2"/>
  <c r="L111" i="2" s="1"/>
  <c r="M111" i="2" s="1"/>
  <c r="N111" i="2" s="1"/>
  <c r="E111" i="2"/>
  <c r="F111" i="2" s="1"/>
  <c r="H107" i="2"/>
  <c r="I107" i="2" s="1"/>
  <c r="E107" i="2"/>
  <c r="F107" i="2" s="1"/>
  <c r="H103" i="2"/>
  <c r="L103" i="2" s="1"/>
  <c r="M103" i="2" s="1"/>
  <c r="N103" i="2" s="1"/>
  <c r="E103" i="2"/>
  <c r="F103" i="2" s="1"/>
  <c r="H99" i="2"/>
  <c r="I99" i="2" s="1"/>
  <c r="E99" i="2"/>
  <c r="F99" i="2" s="1"/>
  <c r="H95" i="2"/>
  <c r="I95" i="2" s="1"/>
  <c r="J95" i="2" s="1"/>
  <c r="K95" i="2" s="1"/>
  <c r="E95" i="2"/>
  <c r="F95" i="2" s="1"/>
  <c r="H91" i="2"/>
  <c r="E91" i="2"/>
  <c r="F91" i="2" s="1"/>
  <c r="H87" i="2"/>
  <c r="I87" i="2" s="1"/>
  <c r="J87" i="2" s="1"/>
  <c r="K87" i="2" s="1"/>
  <c r="E87" i="2"/>
  <c r="F87" i="2" s="1"/>
  <c r="H83" i="2"/>
  <c r="I83" i="2" s="1"/>
  <c r="J83" i="2" s="1"/>
  <c r="K83" i="2" s="1"/>
  <c r="E83" i="2"/>
  <c r="F83" i="2" s="1"/>
  <c r="H79" i="2"/>
  <c r="I79" i="2" s="1"/>
  <c r="J79" i="2" s="1"/>
  <c r="K79" i="2" s="1"/>
  <c r="E79" i="2"/>
  <c r="F79" i="2" s="1"/>
  <c r="H52" i="2"/>
  <c r="I52" i="2" s="1"/>
  <c r="E52" i="2"/>
  <c r="F52" i="2" s="1"/>
  <c r="H48" i="2"/>
  <c r="I48" i="2" s="1"/>
  <c r="J48" i="2" s="1"/>
  <c r="K48" i="2" s="1"/>
  <c r="E48" i="2"/>
  <c r="F48" i="2" s="1"/>
  <c r="H44" i="2"/>
  <c r="I44" i="2" s="1"/>
  <c r="E44" i="2"/>
  <c r="F44" i="2" s="1"/>
  <c r="H36" i="2"/>
  <c r="I36" i="2" s="1"/>
  <c r="J36" i="2" s="1"/>
  <c r="K36" i="2" s="1"/>
  <c r="E36" i="2"/>
  <c r="F36" i="2" s="1"/>
  <c r="H32" i="2"/>
  <c r="I32" i="2" s="1"/>
  <c r="E32" i="2"/>
  <c r="F32" i="2" s="1"/>
  <c r="H28" i="2"/>
  <c r="I28" i="2" s="1"/>
  <c r="J28" i="2" s="1"/>
  <c r="K28" i="2" s="1"/>
  <c r="E28" i="2"/>
  <c r="F28" i="2" s="1"/>
  <c r="H20" i="2"/>
  <c r="I20" i="2" s="1"/>
  <c r="E20" i="2"/>
  <c r="F20" i="2" s="1"/>
  <c r="H16" i="2"/>
  <c r="I16" i="2" s="1"/>
  <c r="J16" i="2" s="1"/>
  <c r="K16" i="2" s="1"/>
  <c r="E16" i="2"/>
  <c r="F16" i="2" s="1"/>
  <c r="H12" i="2"/>
  <c r="I12" i="2" s="1"/>
  <c r="J12" i="2" s="1"/>
  <c r="K12" i="2" s="1"/>
  <c r="E12" i="2"/>
  <c r="F12" i="2" s="1"/>
  <c r="H126" i="2"/>
  <c r="L126" i="2" s="1"/>
  <c r="M126" i="2" s="1"/>
  <c r="N126" i="2" s="1"/>
  <c r="E126" i="2"/>
  <c r="F126" i="2" s="1"/>
  <c r="H122" i="2"/>
  <c r="L122" i="2" s="1"/>
  <c r="E122" i="2"/>
  <c r="F122" i="2" s="1"/>
  <c r="H118" i="2"/>
  <c r="L118" i="2" s="1"/>
  <c r="M118" i="2" s="1"/>
  <c r="N118" i="2" s="1"/>
  <c r="E118" i="2"/>
  <c r="F118" i="2" s="1"/>
  <c r="H114" i="2"/>
  <c r="L114" i="2" s="1"/>
  <c r="E114" i="2"/>
  <c r="F114" i="2" s="1"/>
  <c r="H94" i="2"/>
  <c r="I94" i="2" s="1"/>
  <c r="J94" i="2" s="1"/>
  <c r="K94" i="2" s="1"/>
  <c r="E94" i="2"/>
  <c r="F94" i="2" s="1"/>
  <c r="H90" i="2"/>
  <c r="I90" i="2" s="1"/>
  <c r="J90" i="2" s="1"/>
  <c r="K90" i="2" s="1"/>
  <c r="E90" i="2"/>
  <c r="F90" i="2" s="1"/>
  <c r="H86" i="2"/>
  <c r="I86" i="2" s="1"/>
  <c r="J86" i="2" s="1"/>
  <c r="K86" i="2" s="1"/>
  <c r="E86" i="2"/>
  <c r="F86" i="2" s="1"/>
  <c r="H82" i="2"/>
  <c r="I82" i="2" s="1"/>
  <c r="J82" i="2" s="1"/>
  <c r="K82" i="2" s="1"/>
  <c r="E82" i="2"/>
  <c r="F82" i="2" s="1"/>
  <c r="H78" i="2"/>
  <c r="I78" i="2" s="1"/>
  <c r="J78" i="2" s="1"/>
  <c r="K78" i="2" s="1"/>
  <c r="E78" i="2"/>
  <c r="F78" i="2" s="1"/>
  <c r="I62" i="2"/>
  <c r="J62" i="2" s="1"/>
  <c r="K62" i="2" s="1"/>
  <c r="L62" i="2"/>
  <c r="I50" i="2"/>
  <c r="J50" i="2" s="1"/>
  <c r="K50" i="2" s="1"/>
  <c r="L50" i="2"/>
  <c r="L34" i="2"/>
  <c r="M34" i="2" s="1"/>
  <c r="N34" i="2" s="1"/>
  <c r="I18" i="2"/>
  <c r="J18" i="2" s="1"/>
  <c r="K18" i="2" s="1"/>
  <c r="I29" i="2"/>
  <c r="J29" i="2" s="1"/>
  <c r="K29" i="2" s="1"/>
  <c r="L29" i="2"/>
  <c r="M29" i="2" s="1"/>
  <c r="N29" i="2" s="1"/>
  <c r="I13" i="2"/>
  <c r="J13" i="2" s="1"/>
  <c r="K13" i="2" s="1"/>
  <c r="I91" i="2"/>
  <c r="J91" i="2" s="1"/>
  <c r="K91" i="2" s="1"/>
  <c r="L91" i="2"/>
  <c r="M91" i="2" s="1"/>
  <c r="N91" i="2" s="1"/>
  <c r="I45" i="2"/>
  <c r="J45" i="2" s="1"/>
  <c r="K45" i="2" s="1"/>
  <c r="L45" i="2"/>
  <c r="M45" i="2" s="1"/>
  <c r="N45" i="2" s="1"/>
  <c r="H113" i="2"/>
  <c r="L113" i="2" s="1"/>
  <c r="L128" i="2"/>
  <c r="L124" i="2"/>
  <c r="L120" i="2"/>
  <c r="L116" i="2"/>
  <c r="M116" i="2" s="1"/>
  <c r="N116" i="2" s="1"/>
  <c r="L112" i="2"/>
  <c r="L104" i="2"/>
  <c r="M104" i="2" s="1"/>
  <c r="N104" i="2" s="1"/>
  <c r="L100" i="2"/>
  <c r="L80" i="2"/>
  <c r="M80" i="2" s="1"/>
  <c r="N80" i="2" s="1"/>
  <c r="L52" i="2"/>
  <c r="M52" i="2" s="1"/>
  <c r="N52" i="2" s="1"/>
  <c r="L36" i="2"/>
  <c r="M36" i="2" s="1"/>
  <c r="N36" i="2" s="1"/>
  <c r="L32" i="2"/>
  <c r="L12" i="2"/>
  <c r="M12" i="2" s="1"/>
  <c r="N12" i="2" s="1"/>
  <c r="H77" i="2"/>
  <c r="R77" i="2" s="1"/>
  <c r="S77" i="2" s="1"/>
  <c r="T77" i="2" s="1"/>
  <c r="H68" i="2"/>
  <c r="L68" i="2" s="1"/>
  <c r="H60" i="2"/>
  <c r="R60" i="2" s="1"/>
  <c r="S60" i="2" s="1"/>
  <c r="T60" i="2" s="1"/>
  <c r="H59" i="2"/>
  <c r="R59" i="2" s="1"/>
  <c r="S59" i="2" s="1"/>
  <c r="T59" i="2" s="1"/>
  <c r="H31" i="2"/>
  <c r="R31" i="2" s="1"/>
  <c r="S31" i="2" s="1"/>
  <c r="T31" i="2" s="1"/>
  <c r="H15" i="2"/>
  <c r="H93" i="2"/>
  <c r="H89" i="2"/>
  <c r="R89" i="2" s="1"/>
  <c r="S89" i="2" s="1"/>
  <c r="T89" i="2" s="1"/>
  <c r="H85" i="2"/>
  <c r="R85" i="2" s="1"/>
  <c r="S85" i="2" s="1"/>
  <c r="T85" i="2" s="1"/>
  <c r="H129" i="2"/>
  <c r="L129" i="2" s="1"/>
  <c r="L123" i="2"/>
  <c r="M123" i="2" s="1"/>
  <c r="N123" i="2" s="1"/>
  <c r="L115" i="2"/>
  <c r="M115" i="2" s="1"/>
  <c r="N115" i="2" s="1"/>
  <c r="L107" i="2"/>
  <c r="M107" i="2" s="1"/>
  <c r="N107" i="2" s="1"/>
  <c r="L83" i="2"/>
  <c r="H76" i="2"/>
  <c r="R76" i="2" s="1"/>
  <c r="S76" i="2" s="1"/>
  <c r="T76" i="2" s="1"/>
  <c r="H64" i="2"/>
  <c r="O64" i="2" s="1"/>
  <c r="P64" i="2" s="1"/>
  <c r="Q64" i="2" s="1"/>
  <c r="H75" i="2"/>
  <c r="H63" i="2"/>
  <c r="H47" i="2"/>
  <c r="R47" i="2" s="1"/>
  <c r="S47" i="2" s="1"/>
  <c r="T47" i="2" s="1"/>
  <c r="H10" i="2"/>
  <c r="I10" i="2" s="1"/>
  <c r="J10" i="2" s="1"/>
  <c r="K10" i="2" s="1"/>
  <c r="H70" i="2"/>
  <c r="O70" i="2" s="1"/>
  <c r="P70" i="2" s="1"/>
  <c r="Q70" i="2" s="1"/>
  <c r="H66" i="2"/>
  <c r="H42" i="2"/>
  <c r="H26" i="2"/>
  <c r="O26" i="2" s="1"/>
  <c r="P26" i="2" s="1"/>
  <c r="Q26" i="2" s="1"/>
  <c r="H88" i="2"/>
  <c r="H125" i="2"/>
  <c r="L125" i="2" s="1"/>
  <c r="L9" i="2"/>
  <c r="M9" i="2" s="1"/>
  <c r="N9" i="2" s="1"/>
  <c r="L90" i="2"/>
  <c r="M90" i="2" s="1"/>
  <c r="N90" i="2" s="1"/>
  <c r="L82" i="2"/>
  <c r="H121" i="2"/>
  <c r="L121" i="2" s="1"/>
  <c r="L69" i="2"/>
  <c r="M69" i="2" s="1"/>
  <c r="N69" i="2" s="1"/>
  <c r="L61" i="2"/>
  <c r="M61" i="2" s="1"/>
  <c r="N61" i="2" s="1"/>
  <c r="L53" i="2"/>
  <c r="L21" i="2"/>
  <c r="O82" i="2"/>
  <c r="P82" i="2" s="1"/>
  <c r="Q82" i="2" s="1"/>
  <c r="R50" i="2"/>
  <c r="S50" i="2" s="1"/>
  <c r="T50" i="2" s="1"/>
  <c r="R91" i="2"/>
  <c r="S91" i="2" s="1"/>
  <c r="T91" i="2" s="1"/>
  <c r="R114" i="2"/>
  <c r="S114" i="2" s="1"/>
  <c r="T114" i="2" s="1"/>
  <c r="R123" i="2"/>
  <c r="S123" i="2" s="1"/>
  <c r="T123" i="2" s="1"/>
  <c r="R15" i="2"/>
  <c r="S15" i="2" s="1"/>
  <c r="T15" i="2" s="1"/>
  <c r="R21" i="2"/>
  <c r="S21" i="2" s="1"/>
  <c r="T21" i="2" s="1"/>
  <c r="R66" i="2"/>
  <c r="S66" i="2" s="1"/>
  <c r="T66" i="2" s="1"/>
  <c r="R75" i="2"/>
  <c r="S75" i="2" s="1"/>
  <c r="T75" i="2" s="1"/>
  <c r="R69" i="2"/>
  <c r="S69" i="2" s="1"/>
  <c r="T69" i="2" s="1"/>
  <c r="R53" i="2"/>
  <c r="S53" i="2" s="1"/>
  <c r="T53" i="2" s="1"/>
  <c r="R62" i="2"/>
  <c r="S62" i="2" s="1"/>
  <c r="T62" i="2" s="1"/>
  <c r="R73" i="2"/>
  <c r="S73" i="2" s="1"/>
  <c r="T73" i="2" s="1"/>
  <c r="R128" i="2"/>
  <c r="S128" i="2" s="1"/>
  <c r="T128" i="2" s="1"/>
  <c r="R124" i="2"/>
  <c r="S124" i="2" s="1"/>
  <c r="T124" i="2" s="1"/>
  <c r="R120" i="2"/>
  <c r="S120" i="2" s="1"/>
  <c r="T120" i="2" s="1"/>
  <c r="R112" i="2"/>
  <c r="S112" i="2" s="1"/>
  <c r="T112" i="2" s="1"/>
  <c r="R108" i="2"/>
  <c r="S108" i="2" s="1"/>
  <c r="T108" i="2" s="1"/>
  <c r="R104" i="2"/>
  <c r="S104" i="2" s="1"/>
  <c r="T104" i="2" s="1"/>
  <c r="R100" i="2"/>
  <c r="S100" i="2" s="1"/>
  <c r="T100" i="2" s="1"/>
  <c r="R88" i="2"/>
  <c r="S88" i="2" s="1"/>
  <c r="T88" i="2" s="1"/>
  <c r="R84" i="2"/>
  <c r="S84" i="2" s="1"/>
  <c r="T84" i="2" s="1"/>
  <c r="R80" i="2"/>
  <c r="S80" i="2" s="1"/>
  <c r="T80" i="2" s="1"/>
  <c r="R68" i="2"/>
  <c r="S68" i="2" s="1"/>
  <c r="T68" i="2" s="1"/>
  <c r="R52" i="2"/>
  <c r="S52" i="2" s="1"/>
  <c r="T52" i="2" s="1"/>
  <c r="R32" i="2"/>
  <c r="S32" i="2" s="1"/>
  <c r="T32" i="2" s="1"/>
  <c r="R20" i="2"/>
  <c r="S20" i="2" s="1"/>
  <c r="T20" i="2" s="1"/>
  <c r="R29" i="2"/>
  <c r="S29" i="2" s="1"/>
  <c r="T29" i="2" s="1"/>
  <c r="R45" i="2"/>
  <c r="S45" i="2" s="1"/>
  <c r="T45" i="2" s="1"/>
  <c r="R61" i="2"/>
  <c r="S61" i="2" s="1"/>
  <c r="T61" i="2" s="1"/>
  <c r="R63" i="2"/>
  <c r="S63" i="2" s="1"/>
  <c r="T63" i="2" s="1"/>
  <c r="R70" i="2"/>
  <c r="S70" i="2" s="1"/>
  <c r="T70" i="2" s="1"/>
  <c r="R93" i="2"/>
  <c r="S93" i="2" s="1"/>
  <c r="T93" i="2" s="1"/>
  <c r="R118" i="2"/>
  <c r="S118" i="2" s="1"/>
  <c r="T118" i="2" s="1"/>
  <c r="R125" i="2"/>
  <c r="S125" i="2" s="1"/>
  <c r="T125" i="2" s="1"/>
  <c r="R9" i="2"/>
  <c r="S9" i="2" s="1"/>
  <c r="T9" i="2" s="1"/>
  <c r="R13" i="2"/>
  <c r="S13" i="2" s="1"/>
  <c r="T13" i="2" s="1"/>
  <c r="R42" i="2"/>
  <c r="S42" i="2" s="1"/>
  <c r="T42" i="2" s="1"/>
  <c r="R83" i="2"/>
  <c r="S83" i="2" s="1"/>
  <c r="T83" i="2" s="1"/>
  <c r="R90" i="2"/>
  <c r="S90" i="2" s="1"/>
  <c r="T90" i="2" s="1"/>
  <c r="R99" i="2"/>
  <c r="S99" i="2" s="1"/>
  <c r="T99" i="2" s="1"/>
  <c r="R113" i="2"/>
  <c r="S113" i="2" s="1"/>
  <c r="T113" i="2" s="1"/>
  <c r="R115" i="2"/>
  <c r="S115" i="2" s="1"/>
  <c r="T115" i="2" s="1"/>
  <c r="R122" i="2"/>
  <c r="S122" i="2" s="1"/>
  <c r="T122" i="2" s="1"/>
  <c r="R129" i="2"/>
  <c r="S129" i="2" s="1"/>
  <c r="T129" i="2" s="1"/>
  <c r="O12" i="2"/>
  <c r="P12" i="2" s="1"/>
  <c r="Q12" i="2" s="1"/>
  <c r="O50" i="2"/>
  <c r="P50" i="2" s="1"/>
  <c r="Q50" i="2" s="1"/>
  <c r="O34" i="2"/>
  <c r="P34" i="2" s="1"/>
  <c r="Q34" i="2" s="1"/>
  <c r="O123" i="2"/>
  <c r="P123" i="2" s="1"/>
  <c r="Q123" i="2" s="1"/>
  <c r="O115" i="2"/>
  <c r="P115" i="2" s="1"/>
  <c r="Q115" i="2" s="1"/>
  <c r="O107" i="2"/>
  <c r="P107" i="2" s="1"/>
  <c r="Q107" i="2" s="1"/>
  <c r="O99" i="2"/>
  <c r="P99" i="2" s="1"/>
  <c r="Q99" i="2" s="1"/>
  <c r="O91" i="2"/>
  <c r="P91" i="2" s="1"/>
  <c r="Q91" i="2" s="1"/>
  <c r="O83" i="2"/>
  <c r="P83" i="2" s="1"/>
  <c r="Q83" i="2" s="1"/>
  <c r="O75" i="2"/>
  <c r="P75" i="2" s="1"/>
  <c r="Q75" i="2" s="1"/>
  <c r="O63" i="2"/>
  <c r="P63" i="2" s="1"/>
  <c r="Q63" i="2" s="1"/>
  <c r="O128" i="2"/>
  <c r="P128" i="2" s="1"/>
  <c r="Q128" i="2" s="1"/>
  <c r="O124" i="2"/>
  <c r="P124" i="2" s="1"/>
  <c r="Q124" i="2" s="1"/>
  <c r="O116" i="2"/>
  <c r="P116" i="2" s="1"/>
  <c r="Q116" i="2" s="1"/>
  <c r="O112" i="2"/>
  <c r="P112" i="2" s="1"/>
  <c r="Q112" i="2" s="1"/>
  <c r="O104" i="2"/>
  <c r="P104" i="2" s="1"/>
  <c r="Q104" i="2" s="1"/>
  <c r="O100" i="2"/>
  <c r="P100" i="2" s="1"/>
  <c r="Q100" i="2" s="1"/>
  <c r="O96" i="2"/>
  <c r="P96" i="2" s="1"/>
  <c r="Q96" i="2" s="1"/>
  <c r="O88" i="2"/>
  <c r="P88" i="2" s="1"/>
  <c r="Q88" i="2" s="1"/>
  <c r="O80" i="2"/>
  <c r="P80" i="2" s="1"/>
  <c r="Q80" i="2" s="1"/>
  <c r="O68" i="2"/>
  <c r="P68" i="2" s="1"/>
  <c r="Q68" i="2" s="1"/>
  <c r="O52" i="2"/>
  <c r="P52" i="2" s="1"/>
  <c r="Q52" i="2" s="1"/>
  <c r="O44" i="2"/>
  <c r="P44" i="2" s="1"/>
  <c r="Q44" i="2" s="1"/>
  <c r="O32" i="2"/>
  <c r="P32" i="2" s="1"/>
  <c r="Q32" i="2" s="1"/>
  <c r="O20" i="2"/>
  <c r="P20" i="2" s="1"/>
  <c r="Q20" i="2" s="1"/>
  <c r="O129" i="2"/>
  <c r="P129" i="2" s="1"/>
  <c r="Q129" i="2" s="1"/>
  <c r="O121" i="2"/>
  <c r="P121" i="2" s="1"/>
  <c r="Q121" i="2" s="1"/>
  <c r="O89" i="2"/>
  <c r="P89" i="2" s="1"/>
  <c r="Q89" i="2" s="1"/>
  <c r="O13" i="2"/>
  <c r="P13" i="2" s="1"/>
  <c r="Q13" i="2" s="1"/>
  <c r="O9" i="2"/>
  <c r="P9" i="2" s="1"/>
  <c r="Q9" i="2" s="1"/>
  <c r="O62" i="2"/>
  <c r="P62" i="2" s="1"/>
  <c r="Q62" i="2" s="1"/>
  <c r="O125" i="2"/>
  <c r="P125" i="2" s="1"/>
  <c r="Q125" i="2" s="1"/>
  <c r="O93" i="2"/>
  <c r="P93" i="2" s="1"/>
  <c r="Q93" i="2" s="1"/>
  <c r="O77" i="2"/>
  <c r="P77" i="2" s="1"/>
  <c r="Q77" i="2" s="1"/>
  <c r="O69" i="2"/>
  <c r="P69" i="2" s="1"/>
  <c r="Q69" i="2" s="1"/>
  <c r="O61" i="2"/>
  <c r="P61" i="2" s="1"/>
  <c r="Q61" i="2" s="1"/>
  <c r="O53" i="2"/>
  <c r="P53" i="2" s="1"/>
  <c r="Q53" i="2" s="1"/>
  <c r="O45" i="2"/>
  <c r="P45" i="2" s="1"/>
  <c r="Q45" i="2" s="1"/>
  <c r="O37" i="2"/>
  <c r="P37" i="2" s="1"/>
  <c r="Q37" i="2" s="1"/>
  <c r="O29" i="2"/>
  <c r="P29" i="2" s="1"/>
  <c r="Q29" i="2" s="1"/>
  <c r="O15" i="2"/>
  <c r="P15" i="2" s="1"/>
  <c r="Q15" i="2" s="1"/>
  <c r="O122" i="2"/>
  <c r="P122" i="2" s="1"/>
  <c r="Q122" i="2" s="1"/>
  <c r="O114" i="2"/>
  <c r="P114" i="2" s="1"/>
  <c r="Q114" i="2" s="1"/>
  <c r="O66" i="2"/>
  <c r="P66" i="2" s="1"/>
  <c r="Q66" i="2" s="1"/>
  <c r="O90" i="2"/>
  <c r="P90" i="2" s="1"/>
  <c r="Q90" i="2" s="1"/>
  <c r="M68" i="2"/>
  <c r="N68" i="2" s="1"/>
  <c r="H72" i="2"/>
  <c r="H71" i="2"/>
  <c r="O71" i="2" s="1"/>
  <c r="P71" i="2" s="1"/>
  <c r="Q71" i="2" s="1"/>
  <c r="I68" i="2"/>
  <c r="J68" i="2" s="1"/>
  <c r="K68" i="2" s="1"/>
  <c r="H56" i="2"/>
  <c r="R56" i="2" s="1"/>
  <c r="S56" i="2" s="1"/>
  <c r="T56" i="2" s="1"/>
  <c r="H55" i="2"/>
  <c r="R55" i="2" s="1"/>
  <c r="S55" i="2" s="1"/>
  <c r="T55" i="2" s="1"/>
  <c r="H40" i="2"/>
  <c r="R40" i="2" s="1"/>
  <c r="S40" i="2" s="1"/>
  <c r="T40" i="2" s="1"/>
  <c r="H39" i="2"/>
  <c r="H24" i="2"/>
  <c r="R24" i="2" s="1"/>
  <c r="S24" i="2" s="1"/>
  <c r="T24" i="2" s="1"/>
  <c r="H23" i="2"/>
  <c r="I122" i="2"/>
  <c r="J122" i="2" s="1"/>
  <c r="K122" i="2" s="1"/>
  <c r="I114" i="2"/>
  <c r="J114" i="2" s="1"/>
  <c r="K114" i="2" s="1"/>
  <c r="H110" i="2"/>
  <c r="L110" i="2" s="1"/>
  <c r="H109" i="2"/>
  <c r="L109" i="2" s="1"/>
  <c r="M109" i="2" s="1"/>
  <c r="N109" i="2" s="1"/>
  <c r="H106" i="2"/>
  <c r="L106" i="2" s="1"/>
  <c r="M106" i="2" s="1"/>
  <c r="N106" i="2" s="1"/>
  <c r="H105" i="2"/>
  <c r="L105" i="2" s="1"/>
  <c r="M105" i="2" s="1"/>
  <c r="N105" i="2" s="1"/>
  <c r="H102" i="2"/>
  <c r="L102" i="2" s="1"/>
  <c r="H101" i="2"/>
  <c r="L101" i="2" s="1"/>
  <c r="H98" i="2"/>
  <c r="L98" i="2" s="1"/>
  <c r="M98" i="2" s="1"/>
  <c r="N98" i="2" s="1"/>
  <c r="H97" i="2"/>
  <c r="L97" i="2" s="1"/>
  <c r="M97" i="2" s="1"/>
  <c r="N97" i="2" s="1"/>
  <c r="H117" i="2"/>
  <c r="L117" i="2" s="1"/>
  <c r="I129" i="2"/>
  <c r="J129" i="2" s="1"/>
  <c r="K129" i="2" s="1"/>
  <c r="I125" i="2"/>
  <c r="J125" i="2" s="1"/>
  <c r="K125" i="2" s="1"/>
  <c r="I121" i="2"/>
  <c r="J121" i="2" s="1"/>
  <c r="K121" i="2" s="1"/>
  <c r="H11" i="2"/>
  <c r="O11" i="2" s="1"/>
  <c r="P11" i="2" s="1"/>
  <c r="Q11" i="2" s="1"/>
  <c r="H43" i="2"/>
  <c r="L43" i="2" s="1"/>
  <c r="M43" i="2" s="1"/>
  <c r="N43" i="2" s="1"/>
  <c r="H27" i="2"/>
  <c r="L27" i="2" s="1"/>
  <c r="H74" i="2"/>
  <c r="H58" i="2"/>
  <c r="O58" i="2" s="1"/>
  <c r="P58" i="2" s="1"/>
  <c r="Q58" i="2" s="1"/>
  <c r="H54" i="2"/>
  <c r="H46" i="2"/>
  <c r="R46" i="2" s="1"/>
  <c r="S46" i="2" s="1"/>
  <c r="T46" i="2" s="1"/>
  <c r="H38" i="2"/>
  <c r="R38" i="2" s="1"/>
  <c r="S38" i="2" s="1"/>
  <c r="T38" i="2" s="1"/>
  <c r="H30" i="2"/>
  <c r="H22" i="2"/>
  <c r="O22" i="2" s="1"/>
  <c r="P22" i="2" s="1"/>
  <c r="Q22" i="2" s="1"/>
  <c r="H14" i="2"/>
  <c r="R14" i="2" s="1"/>
  <c r="S14" i="2" s="1"/>
  <c r="T14" i="2" s="1"/>
  <c r="H81" i="2"/>
  <c r="R81" i="2" s="1"/>
  <c r="S81" i="2" s="1"/>
  <c r="T81" i="2" s="1"/>
  <c r="H67" i="2"/>
  <c r="O67" i="2" s="1"/>
  <c r="P67" i="2" s="1"/>
  <c r="Q67" i="2" s="1"/>
  <c r="H51" i="2"/>
  <c r="L51" i="2" s="1"/>
  <c r="M51" i="2" s="1"/>
  <c r="N51" i="2" s="1"/>
  <c r="H35" i="2"/>
  <c r="L35" i="2" s="1"/>
  <c r="M35" i="2" s="1"/>
  <c r="N35" i="2" s="1"/>
  <c r="H19" i="2"/>
  <c r="L19" i="2" s="1"/>
  <c r="M83" i="2"/>
  <c r="N83" i="2" s="1"/>
  <c r="M21" i="2"/>
  <c r="N21" i="2" s="1"/>
  <c r="M100" i="2"/>
  <c r="N100" i="2" s="1"/>
  <c r="M128" i="2"/>
  <c r="N128" i="2" s="1"/>
  <c r="M124" i="2"/>
  <c r="N124" i="2" s="1"/>
  <c r="M120" i="2"/>
  <c r="N120" i="2" s="1"/>
  <c r="M112" i="2"/>
  <c r="N112" i="2" s="1"/>
  <c r="M32" i="2"/>
  <c r="N32" i="2" s="1"/>
  <c r="M122" i="2"/>
  <c r="N122" i="2" s="1"/>
  <c r="M114" i="2"/>
  <c r="N114" i="2" s="1"/>
  <c r="M110" i="2"/>
  <c r="N110" i="2" s="1"/>
  <c r="M102" i="2"/>
  <c r="N102" i="2" s="1"/>
  <c r="M82" i="2"/>
  <c r="N82" i="2" s="1"/>
  <c r="M62" i="2"/>
  <c r="N62" i="2" s="1"/>
  <c r="M50" i="2"/>
  <c r="N50" i="2" s="1"/>
  <c r="M84" i="2"/>
  <c r="N84" i="2" s="1"/>
  <c r="M19" i="2"/>
  <c r="N19" i="2" s="1"/>
  <c r="M27" i="2"/>
  <c r="N27" i="2" s="1"/>
  <c r="M129" i="2"/>
  <c r="N129" i="2" s="1"/>
  <c r="M125" i="2"/>
  <c r="N125" i="2" s="1"/>
  <c r="M121" i="2"/>
  <c r="N121" i="2" s="1"/>
  <c r="M117" i="2"/>
  <c r="N117" i="2" s="1"/>
  <c r="M113" i="2"/>
  <c r="N113" i="2" s="1"/>
  <c r="M101" i="2"/>
  <c r="N101" i="2" s="1"/>
  <c r="M53" i="2"/>
  <c r="N53" i="2" s="1"/>
  <c r="J124" i="2"/>
  <c r="K124" i="2" s="1"/>
  <c r="J100" i="2"/>
  <c r="K100" i="2" s="1"/>
  <c r="J32" i="2"/>
  <c r="K32" i="2" s="1"/>
  <c r="J128" i="2"/>
  <c r="K128" i="2" s="1"/>
  <c r="J123" i="2"/>
  <c r="K123" i="2" s="1"/>
  <c r="J120" i="2"/>
  <c r="K120" i="2" s="1"/>
  <c r="J115" i="2"/>
  <c r="K115" i="2" s="1"/>
  <c r="J112" i="2"/>
  <c r="K112" i="2" s="1"/>
  <c r="J107" i="2"/>
  <c r="K107" i="2" s="1"/>
  <c r="J104" i="2"/>
  <c r="K104" i="2" s="1"/>
  <c r="J99" i="2"/>
  <c r="K99" i="2" s="1"/>
  <c r="J80" i="2"/>
  <c r="K80" i="2" s="1"/>
  <c r="J52" i="2"/>
  <c r="K52" i="2" s="1"/>
  <c r="J44" i="2"/>
  <c r="K44" i="2" s="1"/>
  <c r="J20" i="2"/>
  <c r="K20" i="2" s="1"/>
  <c r="J116" i="2"/>
  <c r="K116" i="2" s="1"/>
  <c r="J108" i="2"/>
  <c r="K108" i="2" s="1"/>
  <c r="I103" i="2" l="1"/>
  <c r="J103" i="2" s="1"/>
  <c r="K103" i="2" s="1"/>
  <c r="O18" i="2"/>
  <c r="P18" i="2" s="1"/>
  <c r="Q18" i="2" s="1"/>
  <c r="O33" i="2"/>
  <c r="P33" i="2" s="1"/>
  <c r="Q33" i="2" s="1"/>
  <c r="O113" i="2"/>
  <c r="P113" i="2" s="1"/>
  <c r="Q113" i="2" s="1"/>
  <c r="I111" i="2"/>
  <c r="J111" i="2" s="1"/>
  <c r="K111" i="2" s="1"/>
  <c r="O94" i="2"/>
  <c r="P94" i="2" s="1"/>
  <c r="Q94" i="2" s="1"/>
  <c r="O49" i="2"/>
  <c r="P49" i="2" s="1"/>
  <c r="Q49" i="2" s="1"/>
  <c r="O84" i="2"/>
  <c r="P84" i="2" s="1"/>
  <c r="Q84" i="2" s="1"/>
  <c r="O120" i="2"/>
  <c r="P120" i="2" s="1"/>
  <c r="Q120" i="2" s="1"/>
  <c r="R96" i="2"/>
  <c r="S96" i="2" s="1"/>
  <c r="T96" i="2" s="1"/>
  <c r="L33" i="2"/>
  <c r="M33" i="2" s="1"/>
  <c r="N33" i="2" s="1"/>
  <c r="L16" i="2"/>
  <c r="M16" i="2" s="1"/>
  <c r="N16" i="2" s="1"/>
  <c r="L108" i="2"/>
  <c r="M108" i="2" s="1"/>
  <c r="N108" i="2" s="1"/>
  <c r="I34" i="2"/>
  <c r="J34" i="2" s="1"/>
  <c r="K34" i="2" s="1"/>
  <c r="O38" i="2"/>
  <c r="P38" i="2" s="1"/>
  <c r="Q38" i="2" s="1"/>
  <c r="I113" i="2"/>
  <c r="J113" i="2" s="1"/>
  <c r="K113" i="2" s="1"/>
  <c r="O85" i="2"/>
  <c r="P85" i="2" s="1"/>
  <c r="Q85" i="2" s="1"/>
  <c r="R119" i="2"/>
  <c r="S119" i="2" s="1"/>
  <c r="T119" i="2" s="1"/>
  <c r="R71" i="2"/>
  <c r="S71" i="2" s="1"/>
  <c r="T71" i="2" s="1"/>
  <c r="I84" i="2"/>
  <c r="J84" i="2" s="1"/>
  <c r="K84" i="2" s="1"/>
  <c r="I119" i="2"/>
  <c r="J119" i="2" s="1"/>
  <c r="K119" i="2" s="1"/>
  <c r="O65" i="2"/>
  <c r="P65" i="2" s="1"/>
  <c r="Q65" i="2" s="1"/>
  <c r="O108" i="2"/>
  <c r="P108" i="2" s="1"/>
  <c r="Q108" i="2" s="1"/>
  <c r="R116" i="2"/>
  <c r="S116" i="2" s="1"/>
  <c r="T116" i="2" s="1"/>
  <c r="L95" i="2"/>
  <c r="M95" i="2" s="1"/>
  <c r="N95" i="2" s="1"/>
  <c r="L96" i="2"/>
  <c r="M96" i="2" s="1"/>
  <c r="N96" i="2" s="1"/>
  <c r="R11" i="2"/>
  <c r="S11" i="2" s="1"/>
  <c r="T11" i="2" s="1"/>
  <c r="I127" i="2"/>
  <c r="J127" i="2" s="1"/>
  <c r="K127" i="2" s="1"/>
  <c r="I126" i="2"/>
  <c r="J126" i="2" s="1"/>
  <c r="K126" i="2" s="1"/>
  <c r="O101" i="2"/>
  <c r="P101" i="2" s="1"/>
  <c r="Q101" i="2" s="1"/>
  <c r="O102" i="2"/>
  <c r="P102" i="2" s="1"/>
  <c r="Q102" i="2" s="1"/>
  <c r="O41" i="2"/>
  <c r="P41" i="2" s="1"/>
  <c r="Q41" i="2" s="1"/>
  <c r="O73" i="2"/>
  <c r="P73" i="2" s="1"/>
  <c r="Q73" i="2" s="1"/>
  <c r="O36" i="2"/>
  <c r="P36" i="2" s="1"/>
  <c r="Q36" i="2" s="1"/>
  <c r="O60" i="2"/>
  <c r="P60" i="2" s="1"/>
  <c r="Q60" i="2" s="1"/>
  <c r="O31" i="2"/>
  <c r="P31" i="2" s="1"/>
  <c r="Q31" i="2" s="1"/>
  <c r="O79" i="2"/>
  <c r="P79" i="2" s="1"/>
  <c r="Q79" i="2" s="1"/>
  <c r="O95" i="2"/>
  <c r="P95" i="2" s="1"/>
  <c r="Q95" i="2" s="1"/>
  <c r="O111" i="2"/>
  <c r="P111" i="2" s="1"/>
  <c r="Q111" i="2" s="1"/>
  <c r="O127" i="2"/>
  <c r="P127" i="2" s="1"/>
  <c r="Q127" i="2" s="1"/>
  <c r="R33" i="2"/>
  <c r="S33" i="2" s="1"/>
  <c r="T33" i="2" s="1"/>
  <c r="R111" i="2"/>
  <c r="S111" i="2" s="1"/>
  <c r="T111" i="2" s="1"/>
  <c r="R86" i="2"/>
  <c r="S86" i="2" s="1"/>
  <c r="T86" i="2" s="1"/>
  <c r="R28" i="2"/>
  <c r="S28" i="2" s="1"/>
  <c r="T28" i="2" s="1"/>
  <c r="R44" i="2"/>
  <c r="S44" i="2" s="1"/>
  <c r="T44" i="2" s="1"/>
  <c r="R105" i="2"/>
  <c r="S105" i="2" s="1"/>
  <c r="T105" i="2" s="1"/>
  <c r="R25" i="2"/>
  <c r="S25" i="2" s="1"/>
  <c r="T25" i="2" s="1"/>
  <c r="R121" i="2"/>
  <c r="S121" i="2" s="1"/>
  <c r="T121" i="2" s="1"/>
  <c r="R107" i="2"/>
  <c r="S107" i="2" s="1"/>
  <c r="T107" i="2" s="1"/>
  <c r="R37" i="2"/>
  <c r="S37" i="2" s="1"/>
  <c r="T37" i="2" s="1"/>
  <c r="R12" i="2"/>
  <c r="S12" i="2" s="1"/>
  <c r="T12" i="2" s="1"/>
  <c r="R82" i="2"/>
  <c r="S82" i="2" s="1"/>
  <c r="T82" i="2" s="1"/>
  <c r="R57" i="2"/>
  <c r="S57" i="2" s="1"/>
  <c r="T57" i="2" s="1"/>
  <c r="L17" i="2"/>
  <c r="M17" i="2" s="1"/>
  <c r="N17" i="2" s="1"/>
  <c r="L37" i="2"/>
  <c r="M37" i="2" s="1"/>
  <c r="N37" i="2" s="1"/>
  <c r="L57" i="2"/>
  <c r="M57" i="2" s="1"/>
  <c r="N57" i="2" s="1"/>
  <c r="L73" i="2"/>
  <c r="M73" i="2" s="1"/>
  <c r="N73" i="2" s="1"/>
  <c r="L86" i="2"/>
  <c r="M86" i="2" s="1"/>
  <c r="N86" i="2" s="1"/>
  <c r="O21" i="2"/>
  <c r="P21" i="2" s="1"/>
  <c r="Q21" i="2" s="1"/>
  <c r="L99" i="2"/>
  <c r="M99" i="2" s="1"/>
  <c r="N99" i="2" s="1"/>
  <c r="L20" i="2"/>
  <c r="M20" i="2" s="1"/>
  <c r="N20" i="2" s="1"/>
  <c r="L44" i="2"/>
  <c r="M44" i="2" s="1"/>
  <c r="N44" i="2" s="1"/>
  <c r="L79" i="2"/>
  <c r="M79" i="2" s="1"/>
  <c r="N79" i="2" s="1"/>
  <c r="L92" i="2"/>
  <c r="M92" i="2" s="1"/>
  <c r="N92" i="2" s="1"/>
  <c r="O78" i="2"/>
  <c r="P78" i="2" s="1"/>
  <c r="Q78" i="2" s="1"/>
  <c r="O118" i="2"/>
  <c r="P118" i="2" s="1"/>
  <c r="Q118" i="2" s="1"/>
  <c r="O17" i="2"/>
  <c r="P17" i="2" s="1"/>
  <c r="Q17" i="2" s="1"/>
  <c r="O47" i="2"/>
  <c r="P47" i="2" s="1"/>
  <c r="Q47" i="2" s="1"/>
  <c r="R65" i="2"/>
  <c r="S65" i="2" s="1"/>
  <c r="T65" i="2" s="1"/>
  <c r="R19" i="2"/>
  <c r="S19" i="2" s="1"/>
  <c r="T19" i="2" s="1"/>
  <c r="R127" i="2"/>
  <c r="S127" i="2" s="1"/>
  <c r="T127" i="2" s="1"/>
  <c r="R109" i="2"/>
  <c r="S109" i="2" s="1"/>
  <c r="T109" i="2" s="1"/>
  <c r="R79" i="2"/>
  <c r="S79" i="2" s="1"/>
  <c r="T79" i="2" s="1"/>
  <c r="R48" i="2"/>
  <c r="S48" i="2" s="1"/>
  <c r="T48" i="2" s="1"/>
  <c r="R94" i="2"/>
  <c r="S94" i="2" s="1"/>
  <c r="T94" i="2" s="1"/>
  <c r="R18" i="2"/>
  <c r="S18" i="2" s="1"/>
  <c r="T18" i="2" s="1"/>
  <c r="R78" i="2"/>
  <c r="S78" i="2" s="1"/>
  <c r="T78" i="2" s="1"/>
  <c r="R87" i="2"/>
  <c r="S87" i="2" s="1"/>
  <c r="T87" i="2" s="1"/>
  <c r="R27" i="2"/>
  <c r="S27" i="2" s="1"/>
  <c r="T27" i="2" s="1"/>
  <c r="R16" i="2"/>
  <c r="S16" i="2" s="1"/>
  <c r="T16" i="2" s="1"/>
  <c r="L41" i="2"/>
  <c r="M41" i="2" s="1"/>
  <c r="N41" i="2" s="1"/>
  <c r="L28" i="2"/>
  <c r="M28" i="2" s="1"/>
  <c r="N28" i="2" s="1"/>
  <c r="L48" i="2"/>
  <c r="M48" i="2" s="1"/>
  <c r="N48" i="2" s="1"/>
  <c r="I92" i="2"/>
  <c r="J92" i="2" s="1"/>
  <c r="K92" i="2" s="1"/>
  <c r="I118" i="2"/>
  <c r="J118" i="2" s="1"/>
  <c r="K118" i="2" s="1"/>
  <c r="O86" i="2"/>
  <c r="P86" i="2" s="1"/>
  <c r="Q86" i="2" s="1"/>
  <c r="O126" i="2"/>
  <c r="P126" i="2" s="1"/>
  <c r="Q126" i="2" s="1"/>
  <c r="O25" i="2"/>
  <c r="P25" i="2" s="1"/>
  <c r="Q25" i="2" s="1"/>
  <c r="O57" i="2"/>
  <c r="P57" i="2" s="1"/>
  <c r="Q57" i="2" s="1"/>
  <c r="O28" i="2"/>
  <c r="P28" i="2" s="1"/>
  <c r="Q28" i="2" s="1"/>
  <c r="O48" i="2"/>
  <c r="P48" i="2" s="1"/>
  <c r="Q48" i="2" s="1"/>
  <c r="O76" i="2"/>
  <c r="P76" i="2" s="1"/>
  <c r="Q76" i="2" s="1"/>
  <c r="O92" i="2"/>
  <c r="P92" i="2" s="1"/>
  <c r="Q92" i="2" s="1"/>
  <c r="O87" i="2"/>
  <c r="P87" i="2" s="1"/>
  <c r="Q87" i="2" s="1"/>
  <c r="O103" i="2"/>
  <c r="P103" i="2" s="1"/>
  <c r="Q103" i="2" s="1"/>
  <c r="O119" i="2"/>
  <c r="P119" i="2" s="1"/>
  <c r="Q119" i="2" s="1"/>
  <c r="O16" i="2"/>
  <c r="P16" i="2" s="1"/>
  <c r="Q16" i="2" s="1"/>
  <c r="R49" i="2"/>
  <c r="S49" i="2" s="1"/>
  <c r="T49" i="2" s="1"/>
  <c r="R17" i="2"/>
  <c r="S17" i="2" s="1"/>
  <c r="T17" i="2" s="1"/>
  <c r="R95" i="2"/>
  <c r="S95" i="2" s="1"/>
  <c r="T95" i="2" s="1"/>
  <c r="R36" i="2"/>
  <c r="S36" i="2" s="1"/>
  <c r="T36" i="2" s="1"/>
  <c r="R41" i="2"/>
  <c r="S41" i="2" s="1"/>
  <c r="T41" i="2" s="1"/>
  <c r="R103" i="2"/>
  <c r="S103" i="2" s="1"/>
  <c r="T103" i="2" s="1"/>
  <c r="R126" i="2"/>
  <c r="S126" i="2" s="1"/>
  <c r="T126" i="2" s="1"/>
  <c r="L25" i="2"/>
  <c r="M25" i="2" s="1"/>
  <c r="N25" i="2" s="1"/>
  <c r="L49" i="2"/>
  <c r="M49" i="2" s="1"/>
  <c r="N49" i="2" s="1"/>
  <c r="L65" i="2"/>
  <c r="M65" i="2" s="1"/>
  <c r="N65" i="2" s="1"/>
  <c r="L78" i="2"/>
  <c r="M78" i="2" s="1"/>
  <c r="N78" i="2" s="1"/>
  <c r="L94" i="2"/>
  <c r="M94" i="2" s="1"/>
  <c r="N94" i="2" s="1"/>
  <c r="L87" i="2"/>
  <c r="M87" i="2" s="1"/>
  <c r="N87" i="2" s="1"/>
  <c r="I23" i="2"/>
  <c r="J23" i="2" s="1"/>
  <c r="K23" i="2" s="1"/>
  <c r="L23" i="2"/>
  <c r="M23" i="2" s="1"/>
  <c r="N23" i="2" s="1"/>
  <c r="I26" i="2"/>
  <c r="J26" i="2" s="1"/>
  <c r="K26" i="2" s="1"/>
  <c r="L26" i="2"/>
  <c r="M26" i="2" s="1"/>
  <c r="N26" i="2" s="1"/>
  <c r="I89" i="2"/>
  <c r="J89" i="2" s="1"/>
  <c r="K89" i="2" s="1"/>
  <c r="L89" i="2"/>
  <c r="M89" i="2" s="1"/>
  <c r="N89" i="2" s="1"/>
  <c r="I30" i="2"/>
  <c r="J30" i="2" s="1"/>
  <c r="K30" i="2" s="1"/>
  <c r="L30" i="2"/>
  <c r="M30" i="2" s="1"/>
  <c r="N30" i="2" s="1"/>
  <c r="I58" i="2"/>
  <c r="J58" i="2" s="1"/>
  <c r="K58" i="2" s="1"/>
  <c r="L58" i="2"/>
  <c r="M58" i="2" s="1"/>
  <c r="N58" i="2" s="1"/>
  <c r="I11" i="2"/>
  <c r="J11" i="2" s="1"/>
  <c r="K11" i="2" s="1"/>
  <c r="L11" i="2"/>
  <c r="M11" i="2" s="1"/>
  <c r="N11" i="2" s="1"/>
  <c r="I24" i="2"/>
  <c r="J24" i="2" s="1"/>
  <c r="K24" i="2" s="1"/>
  <c r="L24" i="2"/>
  <c r="M24" i="2" s="1"/>
  <c r="N24" i="2" s="1"/>
  <c r="I56" i="2"/>
  <c r="J56" i="2" s="1"/>
  <c r="K56" i="2" s="1"/>
  <c r="L56" i="2"/>
  <c r="M56" i="2" s="1"/>
  <c r="N56" i="2" s="1"/>
  <c r="O106" i="2"/>
  <c r="P106" i="2" s="1"/>
  <c r="Q106" i="2" s="1"/>
  <c r="O109" i="2"/>
  <c r="P109" i="2" s="1"/>
  <c r="Q109" i="2" s="1"/>
  <c r="O46" i="2"/>
  <c r="P46" i="2" s="1"/>
  <c r="Q46" i="2" s="1"/>
  <c r="O110" i="2"/>
  <c r="P110" i="2" s="1"/>
  <c r="Q110" i="2" s="1"/>
  <c r="O97" i="2"/>
  <c r="P97" i="2" s="1"/>
  <c r="Q97" i="2" s="1"/>
  <c r="O35" i="2"/>
  <c r="P35" i="2" s="1"/>
  <c r="Q35" i="2" s="1"/>
  <c r="O51" i="2"/>
  <c r="P51" i="2" s="1"/>
  <c r="Q51" i="2" s="1"/>
  <c r="R58" i="2"/>
  <c r="S58" i="2" s="1"/>
  <c r="T58" i="2" s="1"/>
  <c r="R35" i="2"/>
  <c r="S35" i="2" s="1"/>
  <c r="T35" i="2" s="1"/>
  <c r="R102" i="2"/>
  <c r="S102" i="2" s="1"/>
  <c r="T102" i="2" s="1"/>
  <c r="R98" i="2"/>
  <c r="S98" i="2" s="1"/>
  <c r="T98" i="2" s="1"/>
  <c r="I42" i="2"/>
  <c r="J42" i="2" s="1"/>
  <c r="K42" i="2" s="1"/>
  <c r="O42" i="2"/>
  <c r="P42" i="2" s="1"/>
  <c r="Q42" i="2" s="1"/>
  <c r="L42" i="2"/>
  <c r="M42" i="2" s="1"/>
  <c r="N42" i="2" s="1"/>
  <c r="I47" i="2"/>
  <c r="J47" i="2" s="1"/>
  <c r="K47" i="2" s="1"/>
  <c r="L47" i="2"/>
  <c r="M47" i="2" s="1"/>
  <c r="N47" i="2" s="1"/>
  <c r="I76" i="2"/>
  <c r="J76" i="2" s="1"/>
  <c r="K76" i="2" s="1"/>
  <c r="L76" i="2"/>
  <c r="M76" i="2" s="1"/>
  <c r="N76" i="2" s="1"/>
  <c r="I93" i="2"/>
  <c r="J93" i="2" s="1"/>
  <c r="K93" i="2" s="1"/>
  <c r="L93" i="2"/>
  <c r="M93" i="2" s="1"/>
  <c r="N93" i="2" s="1"/>
  <c r="I60" i="2"/>
  <c r="J60" i="2" s="1"/>
  <c r="K60" i="2" s="1"/>
  <c r="L60" i="2"/>
  <c r="M60" i="2" s="1"/>
  <c r="N60" i="2" s="1"/>
  <c r="I67" i="2"/>
  <c r="J67" i="2" s="1"/>
  <c r="K67" i="2" s="1"/>
  <c r="L67" i="2"/>
  <c r="M67" i="2" s="1"/>
  <c r="N67" i="2" s="1"/>
  <c r="I54" i="2"/>
  <c r="J54" i="2" s="1"/>
  <c r="K54" i="2" s="1"/>
  <c r="L54" i="2"/>
  <c r="M54" i="2" s="1"/>
  <c r="N54" i="2" s="1"/>
  <c r="I55" i="2"/>
  <c r="J55" i="2" s="1"/>
  <c r="K55" i="2" s="1"/>
  <c r="L55" i="2"/>
  <c r="M55" i="2" s="1"/>
  <c r="N55" i="2" s="1"/>
  <c r="I72" i="2"/>
  <c r="J72" i="2" s="1"/>
  <c r="K72" i="2" s="1"/>
  <c r="L72" i="2"/>
  <c r="M72" i="2" s="1"/>
  <c r="N72" i="2" s="1"/>
  <c r="O98" i="2"/>
  <c r="P98" i="2" s="1"/>
  <c r="Q98" i="2" s="1"/>
  <c r="R106" i="2"/>
  <c r="S106" i="2" s="1"/>
  <c r="T106" i="2" s="1"/>
  <c r="R22" i="2"/>
  <c r="S22" i="2" s="1"/>
  <c r="T22" i="2" s="1"/>
  <c r="R72" i="2"/>
  <c r="S72" i="2" s="1"/>
  <c r="T72" i="2" s="1"/>
  <c r="L10" i="2"/>
  <c r="M10" i="2" s="1"/>
  <c r="N10" i="2" s="1"/>
  <c r="O10" i="2"/>
  <c r="P10" i="2" s="1"/>
  <c r="Q10" i="2" s="1"/>
  <c r="I64" i="2"/>
  <c r="J64" i="2" s="1"/>
  <c r="K64" i="2" s="1"/>
  <c r="L64" i="2"/>
  <c r="M64" i="2" s="1"/>
  <c r="N64" i="2" s="1"/>
  <c r="I59" i="2"/>
  <c r="J59" i="2" s="1"/>
  <c r="K59" i="2" s="1"/>
  <c r="L59" i="2"/>
  <c r="M59" i="2" s="1"/>
  <c r="N59" i="2" s="1"/>
  <c r="I81" i="2"/>
  <c r="J81" i="2" s="1"/>
  <c r="K81" i="2" s="1"/>
  <c r="L81" i="2"/>
  <c r="M81" i="2" s="1"/>
  <c r="N81" i="2" s="1"/>
  <c r="I38" i="2"/>
  <c r="J38" i="2" s="1"/>
  <c r="K38" i="2" s="1"/>
  <c r="L38" i="2"/>
  <c r="M38" i="2" s="1"/>
  <c r="N38" i="2" s="1"/>
  <c r="I74" i="2"/>
  <c r="J74" i="2" s="1"/>
  <c r="K74" i="2" s="1"/>
  <c r="L74" i="2"/>
  <c r="M74" i="2" s="1"/>
  <c r="N74" i="2" s="1"/>
  <c r="I39" i="2"/>
  <c r="J39" i="2" s="1"/>
  <c r="K39" i="2" s="1"/>
  <c r="L39" i="2"/>
  <c r="M39" i="2" s="1"/>
  <c r="N39" i="2" s="1"/>
  <c r="O30" i="2"/>
  <c r="P30" i="2" s="1"/>
  <c r="Q30" i="2" s="1"/>
  <c r="O117" i="2"/>
  <c r="P117" i="2" s="1"/>
  <c r="Q117" i="2" s="1"/>
  <c r="O54" i="2"/>
  <c r="P54" i="2" s="1"/>
  <c r="Q54" i="2" s="1"/>
  <c r="O105" i="2"/>
  <c r="P105" i="2" s="1"/>
  <c r="Q105" i="2" s="1"/>
  <c r="O23" i="2"/>
  <c r="P23" i="2" s="1"/>
  <c r="Q23" i="2" s="1"/>
  <c r="O39" i="2"/>
  <c r="P39" i="2" s="1"/>
  <c r="Q39" i="2" s="1"/>
  <c r="O55" i="2"/>
  <c r="P55" i="2" s="1"/>
  <c r="Q55" i="2" s="1"/>
  <c r="R97" i="2"/>
  <c r="S97" i="2" s="1"/>
  <c r="T97" i="2" s="1"/>
  <c r="R74" i="2"/>
  <c r="S74" i="2" s="1"/>
  <c r="T74" i="2" s="1"/>
  <c r="R51" i="2"/>
  <c r="S51" i="2" s="1"/>
  <c r="T51" i="2" s="1"/>
  <c r="R54" i="2"/>
  <c r="S54" i="2" s="1"/>
  <c r="T54" i="2" s="1"/>
  <c r="R10" i="2"/>
  <c r="S10" i="2" s="1"/>
  <c r="T10" i="2" s="1"/>
  <c r="R64" i="2"/>
  <c r="S64" i="2" s="1"/>
  <c r="T64" i="2" s="1"/>
  <c r="R101" i="2"/>
  <c r="S101" i="2" s="1"/>
  <c r="T101" i="2" s="1"/>
  <c r="R30" i="2"/>
  <c r="S30" i="2" s="1"/>
  <c r="T30" i="2" s="1"/>
  <c r="R43" i="2"/>
  <c r="S43" i="2" s="1"/>
  <c r="T43" i="2" s="1"/>
  <c r="R23" i="2"/>
  <c r="S23" i="2" s="1"/>
  <c r="T23" i="2" s="1"/>
  <c r="I66" i="2"/>
  <c r="J66" i="2" s="1"/>
  <c r="K66" i="2" s="1"/>
  <c r="L66" i="2"/>
  <c r="M66" i="2" s="1"/>
  <c r="N66" i="2" s="1"/>
  <c r="I63" i="2"/>
  <c r="J63" i="2" s="1"/>
  <c r="K63" i="2" s="1"/>
  <c r="L63" i="2"/>
  <c r="M63" i="2" s="1"/>
  <c r="N63" i="2" s="1"/>
  <c r="I15" i="2"/>
  <c r="J15" i="2" s="1"/>
  <c r="K15" i="2" s="1"/>
  <c r="L15" i="2"/>
  <c r="M15" i="2" s="1"/>
  <c r="N15" i="2" s="1"/>
  <c r="I22" i="2"/>
  <c r="J22" i="2" s="1"/>
  <c r="K22" i="2" s="1"/>
  <c r="L22" i="2"/>
  <c r="M22" i="2" s="1"/>
  <c r="N22" i="2" s="1"/>
  <c r="I14" i="2"/>
  <c r="J14" i="2" s="1"/>
  <c r="K14" i="2" s="1"/>
  <c r="L14" i="2"/>
  <c r="M14" i="2" s="1"/>
  <c r="N14" i="2" s="1"/>
  <c r="I46" i="2"/>
  <c r="J46" i="2" s="1"/>
  <c r="K46" i="2" s="1"/>
  <c r="L46" i="2"/>
  <c r="M46" i="2" s="1"/>
  <c r="N46" i="2" s="1"/>
  <c r="I40" i="2"/>
  <c r="J40" i="2" s="1"/>
  <c r="K40" i="2" s="1"/>
  <c r="L40" i="2"/>
  <c r="M40" i="2" s="1"/>
  <c r="N40" i="2" s="1"/>
  <c r="I71" i="2"/>
  <c r="J71" i="2" s="1"/>
  <c r="K71" i="2" s="1"/>
  <c r="L71" i="2"/>
  <c r="M71" i="2" s="1"/>
  <c r="N71" i="2" s="1"/>
  <c r="O14" i="2"/>
  <c r="P14" i="2" s="1"/>
  <c r="Q14" i="2" s="1"/>
  <c r="O19" i="2"/>
  <c r="P19" i="2" s="1"/>
  <c r="Q19" i="2" s="1"/>
  <c r="O81" i="2"/>
  <c r="P81" i="2" s="1"/>
  <c r="Q81" i="2" s="1"/>
  <c r="O24" i="2"/>
  <c r="P24" i="2" s="1"/>
  <c r="Q24" i="2" s="1"/>
  <c r="O40" i="2"/>
  <c r="P40" i="2" s="1"/>
  <c r="Q40" i="2" s="1"/>
  <c r="O56" i="2"/>
  <c r="P56" i="2" s="1"/>
  <c r="Q56" i="2" s="1"/>
  <c r="O72" i="2"/>
  <c r="P72" i="2" s="1"/>
  <c r="Q72" i="2" s="1"/>
  <c r="O27" i="2"/>
  <c r="P27" i="2" s="1"/>
  <c r="Q27" i="2" s="1"/>
  <c r="O43" i="2"/>
  <c r="P43" i="2" s="1"/>
  <c r="Q43" i="2" s="1"/>
  <c r="O59" i="2"/>
  <c r="P59" i="2" s="1"/>
  <c r="Q59" i="2" s="1"/>
  <c r="O74" i="2"/>
  <c r="P74" i="2" s="1"/>
  <c r="Q74" i="2" s="1"/>
  <c r="R67" i="2"/>
  <c r="S67" i="2" s="1"/>
  <c r="T67" i="2" s="1"/>
  <c r="R26" i="2"/>
  <c r="S26" i="2" s="1"/>
  <c r="T26" i="2" s="1"/>
  <c r="R117" i="2"/>
  <c r="S117" i="2" s="1"/>
  <c r="T117" i="2" s="1"/>
  <c r="R39" i="2"/>
  <c r="S39" i="2" s="1"/>
  <c r="T39" i="2" s="1"/>
  <c r="R110" i="2"/>
  <c r="S110" i="2" s="1"/>
  <c r="T110" i="2" s="1"/>
  <c r="I88" i="2"/>
  <c r="J88" i="2" s="1"/>
  <c r="K88" i="2" s="1"/>
  <c r="L88" i="2"/>
  <c r="M88" i="2" s="1"/>
  <c r="N88" i="2" s="1"/>
  <c r="I70" i="2"/>
  <c r="J70" i="2" s="1"/>
  <c r="K70" i="2" s="1"/>
  <c r="L70" i="2"/>
  <c r="M70" i="2" s="1"/>
  <c r="N70" i="2" s="1"/>
  <c r="I75" i="2"/>
  <c r="J75" i="2" s="1"/>
  <c r="K75" i="2" s="1"/>
  <c r="L75" i="2"/>
  <c r="M75" i="2" s="1"/>
  <c r="N75" i="2" s="1"/>
  <c r="I85" i="2"/>
  <c r="J85" i="2" s="1"/>
  <c r="K85" i="2" s="1"/>
  <c r="L85" i="2"/>
  <c r="M85" i="2" s="1"/>
  <c r="N85" i="2" s="1"/>
  <c r="I31" i="2"/>
  <c r="J31" i="2" s="1"/>
  <c r="K31" i="2" s="1"/>
  <c r="L31" i="2"/>
  <c r="M31" i="2" s="1"/>
  <c r="N31" i="2" s="1"/>
  <c r="I77" i="2"/>
  <c r="J77" i="2" s="1"/>
  <c r="K77" i="2" s="1"/>
  <c r="L77" i="2"/>
  <c r="M77" i="2" s="1"/>
  <c r="N77" i="2" s="1"/>
  <c r="I19" i="2"/>
  <c r="J19" i="2" s="1"/>
  <c r="K19" i="2" s="1"/>
  <c r="I43" i="2"/>
  <c r="J43" i="2" s="1"/>
  <c r="K43" i="2" s="1"/>
  <c r="I35" i="2"/>
  <c r="J35" i="2" s="1"/>
  <c r="K35" i="2" s="1"/>
  <c r="I101" i="2"/>
  <c r="J101" i="2" s="1"/>
  <c r="K101" i="2" s="1"/>
  <c r="I109" i="2"/>
  <c r="J109" i="2" s="1"/>
  <c r="K109" i="2" s="1"/>
  <c r="I27" i="2"/>
  <c r="J27" i="2" s="1"/>
  <c r="K27" i="2" s="1"/>
  <c r="I97" i="2"/>
  <c r="J97" i="2" s="1"/>
  <c r="K97" i="2" s="1"/>
  <c r="I105" i="2"/>
  <c r="J105" i="2" s="1"/>
  <c r="K105" i="2" s="1"/>
  <c r="I98" i="2"/>
  <c r="J98" i="2" s="1"/>
  <c r="K98" i="2" s="1"/>
  <c r="I106" i="2"/>
  <c r="J106" i="2" s="1"/>
  <c r="K106" i="2" s="1"/>
  <c r="I51" i="2"/>
  <c r="J51" i="2" s="1"/>
  <c r="K51" i="2" s="1"/>
  <c r="I117" i="2"/>
  <c r="J117" i="2" s="1"/>
  <c r="K117" i="2" s="1"/>
  <c r="I102" i="2"/>
  <c r="J102" i="2" s="1"/>
  <c r="K102" i="2" s="1"/>
  <c r="I110" i="2"/>
  <c r="J110" i="2" s="1"/>
  <c r="K110" i="2" s="1"/>
</calcChain>
</file>

<file path=xl/sharedStrings.xml><?xml version="1.0" encoding="utf-8"?>
<sst xmlns="http://schemas.openxmlformats.org/spreadsheetml/2006/main" count="26" uniqueCount="17">
  <si>
    <t>Derived storage Calculation</t>
  </si>
  <si>
    <r>
      <t>y = 0.000035x</t>
    </r>
    <r>
      <rPr>
        <vertAlign val="super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 xml:space="preserve"> + 1.096120x</t>
    </r>
    <r>
      <rPr>
        <vertAlign val="super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 xml:space="preserve"> + 11,455.116638x + 46,000,000.000000</t>
    </r>
  </si>
  <si>
    <t>Outflow</t>
  </si>
  <si>
    <t>M3/s</t>
  </si>
  <si>
    <t>M3/hr</t>
  </si>
  <si>
    <t>Consented limit</t>
  </si>
  <si>
    <t>Depth below crest</t>
  </si>
  <si>
    <t>Lake Volume</t>
  </si>
  <si>
    <t>Delta</t>
  </si>
  <si>
    <t>average Area</t>
  </si>
  <si>
    <t>m3</t>
  </si>
  <si>
    <t>hrs</t>
  </si>
  <si>
    <t>mm/hr</t>
  </si>
  <si>
    <t>mm per week at 2m3/s</t>
  </si>
  <si>
    <t>mm per week at 3m3/s</t>
  </si>
  <si>
    <t>mm per week at 4m3/s</t>
  </si>
  <si>
    <t>mm per week at 5m3/s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</si>
</sst>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sz val="12"/>
      <color indexed="8"/>
      <name val="Helvetica"/>
      <family val="2"/>
    </font>
    <font>
      <sz val="12"/>
      <color indexed="12"/>
      <name val="Helvetic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 vertical="center" readingOrder="1"/>
    </xf>
    <xf numFmtId="1" fontId="3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Border="1"/>
    <xf numFmtId="0" fontId="3" fillId="2" borderId="1" xfId="0" applyFont="1" applyFill="1" applyBorder="1"/>
    <xf numFmtId="0" fontId="4" fillId="0" borderId="0" xfId="0" applyFont="1" applyFill="1"/>
    <xf numFmtId="0" fontId="3" fillId="2" borderId="1" xfId="0" applyFont="1" applyFill="1" applyBorder="1" applyAlignment="1">
      <alignment wrapText="1"/>
    </xf>
    <xf numFmtId="165" fontId="3" fillId="0" borderId="0" xfId="1" applyNumberFormat="1" applyFont="1" applyFill="1"/>
    <xf numFmtId="164" fontId="3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Lake Onslow</a:t>
            </a:r>
            <a:r>
              <a:rPr lang="en-NZ" baseline="0"/>
              <a:t> </a:t>
            </a:r>
          </a:p>
          <a:p>
            <a:pPr>
              <a:defRPr/>
            </a:pPr>
            <a:r>
              <a:rPr lang="en-NZ" baseline="0"/>
              <a:t>7day change in level realtive to outflow and Level</a:t>
            </a:r>
            <a:endParaRPr lang="en-NZ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553052880342148"/>
          <c:y val="0.12085446902428121"/>
          <c:w val="0.75613639928475074"/>
          <c:h val="0.77424568184096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'Ramp Rate'!$D$8</c:f>
              <c:strCache>
                <c:ptCount val="1"/>
                <c:pt idx="0">
                  <c:v>Lake Volume</c:v>
                </c:pt>
              </c:strCache>
            </c:strRef>
          </c:tx>
          <c:marker>
            <c:symbol val="none"/>
          </c:marker>
          <c:xVal>
            <c:numRef>
              <c:f>'Ramp Rate'!$C$9:$C$129</c:f>
              <c:numCache>
                <c:formatCode>General</c:formatCode>
                <c:ptCount val="121"/>
                <c:pt idx="0">
                  <c:v>0</c:v>
                </c:pt>
                <c:pt idx="1">
                  <c:v>-50</c:v>
                </c:pt>
                <c:pt idx="2">
                  <c:v>-100</c:v>
                </c:pt>
                <c:pt idx="3">
                  <c:v>-150</c:v>
                </c:pt>
                <c:pt idx="4">
                  <c:v>-200</c:v>
                </c:pt>
                <c:pt idx="5">
                  <c:v>-250</c:v>
                </c:pt>
                <c:pt idx="6">
                  <c:v>-300</c:v>
                </c:pt>
                <c:pt idx="7">
                  <c:v>-350</c:v>
                </c:pt>
                <c:pt idx="8">
                  <c:v>-400</c:v>
                </c:pt>
                <c:pt idx="9">
                  <c:v>-450</c:v>
                </c:pt>
                <c:pt idx="10">
                  <c:v>-500</c:v>
                </c:pt>
                <c:pt idx="11">
                  <c:v>-550</c:v>
                </c:pt>
                <c:pt idx="12">
                  <c:v>-600</c:v>
                </c:pt>
                <c:pt idx="13">
                  <c:v>-650</c:v>
                </c:pt>
                <c:pt idx="14">
                  <c:v>-700</c:v>
                </c:pt>
                <c:pt idx="15">
                  <c:v>-750</c:v>
                </c:pt>
                <c:pt idx="16">
                  <c:v>-800</c:v>
                </c:pt>
                <c:pt idx="17">
                  <c:v>-850</c:v>
                </c:pt>
                <c:pt idx="18">
                  <c:v>-900</c:v>
                </c:pt>
                <c:pt idx="19">
                  <c:v>-950</c:v>
                </c:pt>
                <c:pt idx="20">
                  <c:v>-1000</c:v>
                </c:pt>
                <c:pt idx="21">
                  <c:v>-1050</c:v>
                </c:pt>
                <c:pt idx="22">
                  <c:v>-1100</c:v>
                </c:pt>
                <c:pt idx="23">
                  <c:v>-1150</c:v>
                </c:pt>
                <c:pt idx="24">
                  <c:v>-1200</c:v>
                </c:pt>
                <c:pt idx="25">
                  <c:v>-1250</c:v>
                </c:pt>
                <c:pt idx="26">
                  <c:v>-1300</c:v>
                </c:pt>
                <c:pt idx="27">
                  <c:v>-1350</c:v>
                </c:pt>
                <c:pt idx="28">
                  <c:v>-1400</c:v>
                </c:pt>
                <c:pt idx="29">
                  <c:v>-1450</c:v>
                </c:pt>
                <c:pt idx="30">
                  <c:v>-1500</c:v>
                </c:pt>
                <c:pt idx="31">
                  <c:v>-1550</c:v>
                </c:pt>
                <c:pt idx="32">
                  <c:v>-1600</c:v>
                </c:pt>
                <c:pt idx="33">
                  <c:v>-1650</c:v>
                </c:pt>
                <c:pt idx="34">
                  <c:v>-1700</c:v>
                </c:pt>
                <c:pt idx="35">
                  <c:v>-1750</c:v>
                </c:pt>
                <c:pt idx="36">
                  <c:v>-1800</c:v>
                </c:pt>
                <c:pt idx="37">
                  <c:v>-1850</c:v>
                </c:pt>
                <c:pt idx="38">
                  <c:v>-1900</c:v>
                </c:pt>
                <c:pt idx="39">
                  <c:v>-1950</c:v>
                </c:pt>
                <c:pt idx="40">
                  <c:v>-2000</c:v>
                </c:pt>
                <c:pt idx="41">
                  <c:v>-2050</c:v>
                </c:pt>
                <c:pt idx="42">
                  <c:v>-2100</c:v>
                </c:pt>
                <c:pt idx="43">
                  <c:v>-2150</c:v>
                </c:pt>
                <c:pt idx="44">
                  <c:v>-2200</c:v>
                </c:pt>
                <c:pt idx="45">
                  <c:v>-2250</c:v>
                </c:pt>
                <c:pt idx="46">
                  <c:v>-2300</c:v>
                </c:pt>
                <c:pt idx="47">
                  <c:v>-2350</c:v>
                </c:pt>
                <c:pt idx="48">
                  <c:v>-2400</c:v>
                </c:pt>
                <c:pt idx="49">
                  <c:v>-2450</c:v>
                </c:pt>
                <c:pt idx="50">
                  <c:v>-2500</c:v>
                </c:pt>
                <c:pt idx="51">
                  <c:v>-2550</c:v>
                </c:pt>
                <c:pt idx="52">
                  <c:v>-2600</c:v>
                </c:pt>
                <c:pt idx="53">
                  <c:v>-2650</c:v>
                </c:pt>
                <c:pt idx="54">
                  <c:v>-2700</c:v>
                </c:pt>
                <c:pt idx="55">
                  <c:v>-2750</c:v>
                </c:pt>
                <c:pt idx="56">
                  <c:v>-2800</c:v>
                </c:pt>
                <c:pt idx="57">
                  <c:v>-2850</c:v>
                </c:pt>
                <c:pt idx="58">
                  <c:v>-2900</c:v>
                </c:pt>
                <c:pt idx="59">
                  <c:v>-2950</c:v>
                </c:pt>
                <c:pt idx="60">
                  <c:v>-3000</c:v>
                </c:pt>
                <c:pt idx="61">
                  <c:v>-3050</c:v>
                </c:pt>
                <c:pt idx="62">
                  <c:v>-3100</c:v>
                </c:pt>
                <c:pt idx="63">
                  <c:v>-3150</c:v>
                </c:pt>
                <c:pt idx="64">
                  <c:v>-3200</c:v>
                </c:pt>
                <c:pt idx="65">
                  <c:v>-3250</c:v>
                </c:pt>
                <c:pt idx="66">
                  <c:v>-3300</c:v>
                </c:pt>
                <c:pt idx="67">
                  <c:v>-3350</c:v>
                </c:pt>
                <c:pt idx="68">
                  <c:v>-3400</c:v>
                </c:pt>
                <c:pt idx="69">
                  <c:v>-3450</c:v>
                </c:pt>
                <c:pt idx="70">
                  <c:v>-3500</c:v>
                </c:pt>
                <c:pt idx="71">
                  <c:v>-3550</c:v>
                </c:pt>
                <c:pt idx="72">
                  <c:v>-3600</c:v>
                </c:pt>
                <c:pt idx="73">
                  <c:v>-3650</c:v>
                </c:pt>
                <c:pt idx="74">
                  <c:v>-3700</c:v>
                </c:pt>
                <c:pt idx="75">
                  <c:v>-3750</c:v>
                </c:pt>
                <c:pt idx="76">
                  <c:v>-3800</c:v>
                </c:pt>
                <c:pt idx="77">
                  <c:v>-3850</c:v>
                </c:pt>
                <c:pt idx="78">
                  <c:v>-3900</c:v>
                </c:pt>
                <c:pt idx="79">
                  <c:v>-3950</c:v>
                </c:pt>
                <c:pt idx="80">
                  <c:v>-4000</c:v>
                </c:pt>
                <c:pt idx="81">
                  <c:v>-4050</c:v>
                </c:pt>
                <c:pt idx="82">
                  <c:v>-4100</c:v>
                </c:pt>
                <c:pt idx="83">
                  <c:v>-4150</c:v>
                </c:pt>
                <c:pt idx="84">
                  <c:v>-4200</c:v>
                </c:pt>
                <c:pt idx="85">
                  <c:v>-4250</c:v>
                </c:pt>
                <c:pt idx="86">
                  <c:v>-4300</c:v>
                </c:pt>
                <c:pt idx="87">
                  <c:v>-4350</c:v>
                </c:pt>
                <c:pt idx="88">
                  <c:v>-4400</c:v>
                </c:pt>
                <c:pt idx="89">
                  <c:v>-4450</c:v>
                </c:pt>
                <c:pt idx="90">
                  <c:v>-4500</c:v>
                </c:pt>
                <c:pt idx="91">
                  <c:v>-4550</c:v>
                </c:pt>
                <c:pt idx="92">
                  <c:v>-4600</c:v>
                </c:pt>
                <c:pt idx="93">
                  <c:v>-4650</c:v>
                </c:pt>
                <c:pt idx="94">
                  <c:v>-4700</c:v>
                </c:pt>
                <c:pt idx="95">
                  <c:v>-4750</c:v>
                </c:pt>
                <c:pt idx="96">
                  <c:v>-4800</c:v>
                </c:pt>
                <c:pt idx="97">
                  <c:v>-4850</c:v>
                </c:pt>
                <c:pt idx="98">
                  <c:v>-4900</c:v>
                </c:pt>
                <c:pt idx="99">
                  <c:v>-4950</c:v>
                </c:pt>
                <c:pt idx="100">
                  <c:v>-5000</c:v>
                </c:pt>
                <c:pt idx="101">
                  <c:v>-5050</c:v>
                </c:pt>
                <c:pt idx="102">
                  <c:v>-5100</c:v>
                </c:pt>
                <c:pt idx="103">
                  <c:v>-5150</c:v>
                </c:pt>
                <c:pt idx="104">
                  <c:v>-5200</c:v>
                </c:pt>
                <c:pt idx="105">
                  <c:v>-5250</c:v>
                </c:pt>
                <c:pt idx="106">
                  <c:v>-5300</c:v>
                </c:pt>
                <c:pt idx="107">
                  <c:v>-5350</c:v>
                </c:pt>
                <c:pt idx="108">
                  <c:v>-5400</c:v>
                </c:pt>
                <c:pt idx="109">
                  <c:v>-5450</c:v>
                </c:pt>
                <c:pt idx="110">
                  <c:v>-5500</c:v>
                </c:pt>
                <c:pt idx="111">
                  <c:v>-5550</c:v>
                </c:pt>
                <c:pt idx="112">
                  <c:v>-5600</c:v>
                </c:pt>
                <c:pt idx="113">
                  <c:v>-5650</c:v>
                </c:pt>
                <c:pt idx="114">
                  <c:v>-5700</c:v>
                </c:pt>
                <c:pt idx="115">
                  <c:v>-5750</c:v>
                </c:pt>
                <c:pt idx="116">
                  <c:v>-5800</c:v>
                </c:pt>
                <c:pt idx="117">
                  <c:v>-5850</c:v>
                </c:pt>
                <c:pt idx="118">
                  <c:v>-5900</c:v>
                </c:pt>
                <c:pt idx="119">
                  <c:v>-5950</c:v>
                </c:pt>
                <c:pt idx="120">
                  <c:v>-6000</c:v>
                </c:pt>
              </c:numCache>
            </c:numRef>
          </c:xVal>
          <c:yVal>
            <c:numRef>
              <c:f>'Ramp Rate'!$D$9:$D$129</c:f>
              <c:numCache>
                <c:formatCode>General</c:formatCode>
                <c:ptCount val="121"/>
                <c:pt idx="0">
                  <c:v>46000000</c:v>
                </c:pt>
                <c:pt idx="1">
                  <c:v>45429980.093099996</c:v>
                </c:pt>
                <c:pt idx="2">
                  <c:v>44865414.536200002</c:v>
                </c:pt>
                <c:pt idx="3">
                  <c:v>44306277.079300001</c:v>
                </c:pt>
                <c:pt idx="4">
                  <c:v>43752541.472400002</c:v>
                </c:pt>
                <c:pt idx="5">
                  <c:v>43204181.465499997</c:v>
                </c:pt>
                <c:pt idx="6">
                  <c:v>42661170.808600001</c:v>
                </c:pt>
                <c:pt idx="7">
                  <c:v>42123483.251699999</c:v>
                </c:pt>
                <c:pt idx="8">
                  <c:v>41591092.544799998</c:v>
                </c:pt>
                <c:pt idx="9">
                  <c:v>41063972.437899999</c:v>
                </c:pt>
                <c:pt idx="10">
                  <c:v>40542096.681000002</c:v>
                </c:pt>
                <c:pt idx="11">
                  <c:v>40025439.024099998</c:v>
                </c:pt>
                <c:pt idx="12">
                  <c:v>39513973.217200004</c:v>
                </c:pt>
                <c:pt idx="13">
                  <c:v>39007673.010300003</c:v>
                </c:pt>
                <c:pt idx="14">
                  <c:v>38506512.153400004</c:v>
                </c:pt>
                <c:pt idx="15">
                  <c:v>38010464.396499999</c:v>
                </c:pt>
                <c:pt idx="16">
                  <c:v>37519503.489600003</c:v>
                </c:pt>
                <c:pt idx="17">
                  <c:v>37033603.182700001</c:v>
                </c:pt>
                <c:pt idx="18">
                  <c:v>36552737.2258</c:v>
                </c:pt>
                <c:pt idx="19">
                  <c:v>36076879.368900001</c:v>
                </c:pt>
                <c:pt idx="20">
                  <c:v>35606003.362000003</c:v>
                </c:pt>
                <c:pt idx="21">
                  <c:v>35140082.9551</c:v>
                </c:pt>
                <c:pt idx="22">
                  <c:v>34679091.898199998</c:v>
                </c:pt>
                <c:pt idx="23">
                  <c:v>34223003.941299997</c:v>
                </c:pt>
                <c:pt idx="24">
                  <c:v>33771792.834399998</c:v>
                </c:pt>
                <c:pt idx="25">
                  <c:v>33325432.327500001</c:v>
                </c:pt>
                <c:pt idx="26">
                  <c:v>32883896.170600001</c:v>
                </c:pt>
                <c:pt idx="27">
                  <c:v>32447158.113700002</c:v>
                </c:pt>
                <c:pt idx="28">
                  <c:v>32015191.906800002</c:v>
                </c:pt>
                <c:pt idx="29">
                  <c:v>31587971.299899999</c:v>
                </c:pt>
                <c:pt idx="30">
                  <c:v>31165470.043000001</c:v>
                </c:pt>
                <c:pt idx="31">
                  <c:v>30747661.886100002</c:v>
                </c:pt>
                <c:pt idx="32">
                  <c:v>30334520.5792</c:v>
                </c:pt>
                <c:pt idx="33">
                  <c:v>29926019.872299999</c:v>
                </c:pt>
                <c:pt idx="34">
                  <c:v>29522133.5154</c:v>
                </c:pt>
                <c:pt idx="35">
                  <c:v>29122835.258500002</c:v>
                </c:pt>
                <c:pt idx="36">
                  <c:v>28728098.851600002</c:v>
                </c:pt>
                <c:pt idx="37">
                  <c:v>28337898.0447</c:v>
                </c:pt>
                <c:pt idx="38">
                  <c:v>27952206.5878</c:v>
                </c:pt>
                <c:pt idx="39">
                  <c:v>27570998.230900001</c:v>
                </c:pt>
                <c:pt idx="40">
                  <c:v>27194246.723999999</c:v>
                </c:pt>
                <c:pt idx="41">
                  <c:v>26821925.817100003</c:v>
                </c:pt>
                <c:pt idx="42">
                  <c:v>26454009.260200001</c:v>
                </c:pt>
                <c:pt idx="43">
                  <c:v>26090470.803300001</c:v>
                </c:pt>
                <c:pt idx="44">
                  <c:v>25731284.196400002</c:v>
                </c:pt>
                <c:pt idx="45">
                  <c:v>25376423.1895</c:v>
                </c:pt>
                <c:pt idx="46">
                  <c:v>25025861.532600001</c:v>
                </c:pt>
                <c:pt idx="47">
                  <c:v>24679572.975700002</c:v>
                </c:pt>
                <c:pt idx="48">
                  <c:v>24337531.268800002</c:v>
                </c:pt>
                <c:pt idx="49">
                  <c:v>23999710.161900003</c:v>
                </c:pt>
                <c:pt idx="50">
                  <c:v>23666083.405000001</c:v>
                </c:pt>
                <c:pt idx="51">
                  <c:v>23336624.748100001</c:v>
                </c:pt>
                <c:pt idx="52">
                  <c:v>23011307.941199999</c:v>
                </c:pt>
                <c:pt idx="53">
                  <c:v>22690106.734299999</c:v>
                </c:pt>
                <c:pt idx="54">
                  <c:v>22372994.877400003</c:v>
                </c:pt>
                <c:pt idx="55">
                  <c:v>22059946.120500002</c:v>
                </c:pt>
                <c:pt idx="56">
                  <c:v>21750934.213600002</c:v>
                </c:pt>
                <c:pt idx="57">
                  <c:v>21445932.9067</c:v>
                </c:pt>
                <c:pt idx="58">
                  <c:v>21144915.9498</c:v>
                </c:pt>
                <c:pt idx="59">
                  <c:v>20847857.092900004</c:v>
                </c:pt>
                <c:pt idx="60">
                  <c:v>20554730.086000003</c:v>
                </c:pt>
                <c:pt idx="61">
                  <c:v>20265508.679100003</c:v>
                </c:pt>
                <c:pt idx="62">
                  <c:v>19980166.622200001</c:v>
                </c:pt>
                <c:pt idx="63">
                  <c:v>19698677.6653</c:v>
                </c:pt>
                <c:pt idx="64">
                  <c:v>19421015.558400001</c:v>
                </c:pt>
                <c:pt idx="65">
                  <c:v>19147154.0515</c:v>
                </c:pt>
                <c:pt idx="66">
                  <c:v>18877066.8946</c:v>
                </c:pt>
                <c:pt idx="67">
                  <c:v>18610727.837699998</c:v>
                </c:pt>
                <c:pt idx="68">
                  <c:v>18348110.630799998</c:v>
                </c:pt>
                <c:pt idx="69">
                  <c:v>18089189.023900002</c:v>
                </c:pt>
                <c:pt idx="70">
                  <c:v>17833936.767000005</c:v>
                </c:pt>
                <c:pt idx="71">
                  <c:v>17582327.610100001</c:v>
                </c:pt>
                <c:pt idx="72">
                  <c:v>17334335.303200003</c:v>
                </c:pt>
                <c:pt idx="73">
                  <c:v>17089933.596300002</c:v>
                </c:pt>
                <c:pt idx="74">
                  <c:v>16849096.239399999</c:v>
                </c:pt>
                <c:pt idx="75">
                  <c:v>16611796.982500002</c:v>
                </c:pt>
                <c:pt idx="76">
                  <c:v>16378009.575599998</c:v>
                </c:pt>
                <c:pt idx="77">
                  <c:v>16147707.7687</c:v>
                </c:pt>
                <c:pt idx="78">
                  <c:v>15920865.311799999</c:v>
                </c:pt>
                <c:pt idx="79">
                  <c:v>15697455.9549</c:v>
                </c:pt>
                <c:pt idx="80">
                  <c:v>15477453.447999999</c:v>
                </c:pt>
                <c:pt idx="81">
                  <c:v>15260831.541099999</c:v>
                </c:pt>
                <c:pt idx="82">
                  <c:v>15047563.984200004</c:v>
                </c:pt>
                <c:pt idx="83">
                  <c:v>14837624.527300004</c:v>
                </c:pt>
                <c:pt idx="84">
                  <c:v>14630986.920400005</c:v>
                </c:pt>
                <c:pt idx="85">
                  <c:v>14427624.913500004</c:v>
                </c:pt>
                <c:pt idx="86">
                  <c:v>14227512.256600004</c:v>
                </c:pt>
                <c:pt idx="87">
                  <c:v>14030622.699700002</c:v>
                </c:pt>
                <c:pt idx="88">
                  <c:v>13836929.992800001</c:v>
                </c:pt>
                <c:pt idx="89">
                  <c:v>13646407.885900002</c:v>
                </c:pt>
                <c:pt idx="90">
                  <c:v>13459030.129000001</c:v>
                </c:pt>
                <c:pt idx="91">
                  <c:v>13274770.472100001</c:v>
                </c:pt>
                <c:pt idx="92">
                  <c:v>13093602.665199999</c:v>
                </c:pt>
                <c:pt idx="93">
                  <c:v>12915500.458299998</c:v>
                </c:pt>
                <c:pt idx="94">
                  <c:v>12740437.601400007</c:v>
                </c:pt>
                <c:pt idx="95">
                  <c:v>12568387.844500005</c:v>
                </c:pt>
                <c:pt idx="96">
                  <c:v>12399324.937600002</c:v>
                </c:pt>
                <c:pt idx="97">
                  <c:v>12233222.630700007</c:v>
                </c:pt>
                <c:pt idx="98">
                  <c:v>12070054.673800007</c:v>
                </c:pt>
                <c:pt idx="99">
                  <c:v>11909794.8169</c:v>
                </c:pt>
                <c:pt idx="100">
                  <c:v>11752416.810000002</c:v>
                </c:pt>
                <c:pt idx="101">
                  <c:v>11597894.403099999</c:v>
                </c:pt>
                <c:pt idx="102">
                  <c:v>11446201.346200004</c:v>
                </c:pt>
                <c:pt idx="103">
                  <c:v>11297311.389300004</c:v>
                </c:pt>
                <c:pt idx="104">
                  <c:v>11151198.282399997</c:v>
                </c:pt>
                <c:pt idx="105">
                  <c:v>11007835.7755</c:v>
                </c:pt>
                <c:pt idx="106">
                  <c:v>10867197.618599996</c:v>
                </c:pt>
                <c:pt idx="107">
                  <c:v>10729257.561700001</c:v>
                </c:pt>
                <c:pt idx="108">
                  <c:v>10593989.354800001</c:v>
                </c:pt>
                <c:pt idx="109">
                  <c:v>10461366.747900009</c:v>
                </c:pt>
                <c:pt idx="110">
                  <c:v>10331363.491000004</c:v>
                </c:pt>
                <c:pt idx="111">
                  <c:v>10203953.334100001</c:v>
                </c:pt>
                <c:pt idx="112">
                  <c:v>10079110.027200006</c:v>
                </c:pt>
                <c:pt idx="113">
                  <c:v>9956807.3203000054</c:v>
                </c:pt>
                <c:pt idx="114">
                  <c:v>9837018.9633999988</c:v>
                </c:pt>
                <c:pt idx="115">
                  <c:v>9719718.7065000013</c:v>
                </c:pt>
                <c:pt idx="116">
                  <c:v>9604880.2995999977</c:v>
                </c:pt>
                <c:pt idx="117">
                  <c:v>9492477.4927000031</c:v>
                </c:pt>
                <c:pt idx="118">
                  <c:v>9382484.03580001</c:v>
                </c:pt>
                <c:pt idx="119">
                  <c:v>9274873.6789000034</c:v>
                </c:pt>
                <c:pt idx="120">
                  <c:v>9169620.1720000058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D5-4385-9DA3-7747B9C9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34144"/>
        <c:axId val="69336064"/>
      </c:scatterChart>
      <c:scatterChart>
        <c:scatterStyle val="smoothMarker"/>
        <c:varyColors val="0"/>
        <c:ser>
          <c:idx val="4"/>
          <c:order val="1"/>
          <c:tx>
            <c:strRef>
              <c:f>'Ramp Rate'!$K$8</c:f>
              <c:strCache>
                <c:ptCount val="1"/>
                <c:pt idx="0">
                  <c:v>mm per week at 2m3/s</c:v>
                </c:pt>
              </c:strCache>
            </c:strRef>
          </c:tx>
          <c:marker>
            <c:symbol val="none"/>
          </c:marker>
          <c:xVal>
            <c:numRef>
              <c:f>'Ramp Rate'!$C$9:$C$129</c:f>
              <c:numCache>
                <c:formatCode>General</c:formatCode>
                <c:ptCount val="121"/>
                <c:pt idx="0">
                  <c:v>0</c:v>
                </c:pt>
                <c:pt idx="1">
                  <c:v>-50</c:v>
                </c:pt>
                <c:pt idx="2">
                  <c:v>-100</c:v>
                </c:pt>
                <c:pt idx="3">
                  <c:v>-150</c:v>
                </c:pt>
                <c:pt idx="4">
                  <c:v>-200</c:v>
                </c:pt>
                <c:pt idx="5">
                  <c:v>-250</c:v>
                </c:pt>
                <c:pt idx="6">
                  <c:v>-300</c:v>
                </c:pt>
                <c:pt idx="7">
                  <c:v>-350</c:v>
                </c:pt>
                <c:pt idx="8">
                  <c:v>-400</c:v>
                </c:pt>
                <c:pt idx="9">
                  <c:v>-450</c:v>
                </c:pt>
                <c:pt idx="10">
                  <c:v>-500</c:v>
                </c:pt>
                <c:pt idx="11">
                  <c:v>-550</c:v>
                </c:pt>
                <c:pt idx="12">
                  <c:v>-600</c:v>
                </c:pt>
                <c:pt idx="13">
                  <c:v>-650</c:v>
                </c:pt>
                <c:pt idx="14">
                  <c:v>-700</c:v>
                </c:pt>
                <c:pt idx="15">
                  <c:v>-750</c:v>
                </c:pt>
                <c:pt idx="16">
                  <c:v>-800</c:v>
                </c:pt>
                <c:pt idx="17">
                  <c:v>-850</c:v>
                </c:pt>
                <c:pt idx="18">
                  <c:v>-900</c:v>
                </c:pt>
                <c:pt idx="19">
                  <c:v>-950</c:v>
                </c:pt>
                <c:pt idx="20">
                  <c:v>-1000</c:v>
                </c:pt>
                <c:pt idx="21">
                  <c:v>-1050</c:v>
                </c:pt>
                <c:pt idx="22">
                  <c:v>-1100</c:v>
                </c:pt>
                <c:pt idx="23">
                  <c:v>-1150</c:v>
                </c:pt>
                <c:pt idx="24">
                  <c:v>-1200</c:v>
                </c:pt>
                <c:pt idx="25">
                  <c:v>-1250</c:v>
                </c:pt>
                <c:pt idx="26">
                  <c:v>-1300</c:v>
                </c:pt>
                <c:pt idx="27">
                  <c:v>-1350</c:v>
                </c:pt>
                <c:pt idx="28">
                  <c:v>-1400</c:v>
                </c:pt>
                <c:pt idx="29">
                  <c:v>-1450</c:v>
                </c:pt>
                <c:pt idx="30">
                  <c:v>-1500</c:v>
                </c:pt>
                <c:pt idx="31">
                  <c:v>-1550</c:v>
                </c:pt>
                <c:pt idx="32">
                  <c:v>-1600</c:v>
                </c:pt>
                <c:pt idx="33">
                  <c:v>-1650</c:v>
                </c:pt>
                <c:pt idx="34">
                  <c:v>-1700</c:v>
                </c:pt>
                <c:pt idx="35">
                  <c:v>-1750</c:v>
                </c:pt>
                <c:pt idx="36">
                  <c:v>-1800</c:v>
                </c:pt>
                <c:pt idx="37">
                  <c:v>-1850</c:v>
                </c:pt>
                <c:pt idx="38">
                  <c:v>-1900</c:v>
                </c:pt>
                <c:pt idx="39">
                  <c:v>-1950</c:v>
                </c:pt>
                <c:pt idx="40">
                  <c:v>-2000</c:v>
                </c:pt>
                <c:pt idx="41">
                  <c:v>-2050</c:v>
                </c:pt>
                <c:pt idx="42">
                  <c:v>-2100</c:v>
                </c:pt>
                <c:pt idx="43">
                  <c:v>-2150</c:v>
                </c:pt>
                <c:pt idx="44">
                  <c:v>-2200</c:v>
                </c:pt>
                <c:pt idx="45">
                  <c:v>-2250</c:v>
                </c:pt>
                <c:pt idx="46">
                  <c:v>-2300</c:v>
                </c:pt>
                <c:pt idx="47">
                  <c:v>-2350</c:v>
                </c:pt>
                <c:pt idx="48">
                  <c:v>-2400</c:v>
                </c:pt>
                <c:pt idx="49">
                  <c:v>-2450</c:v>
                </c:pt>
                <c:pt idx="50">
                  <c:v>-2500</c:v>
                </c:pt>
                <c:pt idx="51">
                  <c:v>-2550</c:v>
                </c:pt>
                <c:pt idx="52">
                  <c:v>-2600</c:v>
                </c:pt>
                <c:pt idx="53">
                  <c:v>-2650</c:v>
                </c:pt>
                <c:pt idx="54">
                  <c:v>-2700</c:v>
                </c:pt>
                <c:pt idx="55">
                  <c:v>-2750</c:v>
                </c:pt>
                <c:pt idx="56">
                  <c:v>-2800</c:v>
                </c:pt>
                <c:pt idx="57">
                  <c:v>-2850</c:v>
                </c:pt>
                <c:pt idx="58">
                  <c:v>-2900</c:v>
                </c:pt>
                <c:pt idx="59">
                  <c:v>-2950</c:v>
                </c:pt>
                <c:pt idx="60">
                  <c:v>-3000</c:v>
                </c:pt>
                <c:pt idx="61">
                  <c:v>-3050</c:v>
                </c:pt>
                <c:pt idx="62">
                  <c:v>-3100</c:v>
                </c:pt>
                <c:pt idx="63">
                  <c:v>-3150</c:v>
                </c:pt>
                <c:pt idx="64">
                  <c:v>-3200</c:v>
                </c:pt>
                <c:pt idx="65">
                  <c:v>-3250</c:v>
                </c:pt>
                <c:pt idx="66">
                  <c:v>-3300</c:v>
                </c:pt>
                <c:pt idx="67">
                  <c:v>-3350</c:v>
                </c:pt>
                <c:pt idx="68">
                  <c:v>-3400</c:v>
                </c:pt>
                <c:pt idx="69">
                  <c:v>-3450</c:v>
                </c:pt>
                <c:pt idx="70">
                  <c:v>-3500</c:v>
                </c:pt>
                <c:pt idx="71">
                  <c:v>-3550</c:v>
                </c:pt>
                <c:pt idx="72">
                  <c:v>-3600</c:v>
                </c:pt>
                <c:pt idx="73">
                  <c:v>-3650</c:v>
                </c:pt>
                <c:pt idx="74">
                  <c:v>-3700</c:v>
                </c:pt>
                <c:pt idx="75">
                  <c:v>-3750</c:v>
                </c:pt>
                <c:pt idx="76">
                  <c:v>-3800</c:v>
                </c:pt>
                <c:pt idx="77">
                  <c:v>-3850</c:v>
                </c:pt>
                <c:pt idx="78">
                  <c:v>-3900</c:v>
                </c:pt>
                <c:pt idx="79">
                  <c:v>-3950</c:v>
                </c:pt>
                <c:pt idx="80">
                  <c:v>-4000</c:v>
                </c:pt>
                <c:pt idx="81">
                  <c:v>-4050</c:v>
                </c:pt>
                <c:pt idx="82">
                  <c:v>-4100</c:v>
                </c:pt>
                <c:pt idx="83">
                  <c:v>-4150</c:v>
                </c:pt>
                <c:pt idx="84">
                  <c:v>-4200</c:v>
                </c:pt>
                <c:pt idx="85">
                  <c:v>-4250</c:v>
                </c:pt>
                <c:pt idx="86">
                  <c:v>-4300</c:v>
                </c:pt>
                <c:pt idx="87">
                  <c:v>-4350</c:v>
                </c:pt>
                <c:pt idx="88">
                  <c:v>-4400</c:v>
                </c:pt>
                <c:pt idx="89">
                  <c:v>-4450</c:v>
                </c:pt>
                <c:pt idx="90">
                  <c:v>-4500</c:v>
                </c:pt>
                <c:pt idx="91">
                  <c:v>-4550</c:v>
                </c:pt>
                <c:pt idx="92">
                  <c:v>-4600</c:v>
                </c:pt>
                <c:pt idx="93">
                  <c:v>-4650</c:v>
                </c:pt>
                <c:pt idx="94">
                  <c:v>-4700</c:v>
                </c:pt>
                <c:pt idx="95">
                  <c:v>-4750</c:v>
                </c:pt>
                <c:pt idx="96">
                  <c:v>-4800</c:v>
                </c:pt>
                <c:pt idx="97">
                  <c:v>-4850</c:v>
                </c:pt>
                <c:pt idx="98">
                  <c:v>-4900</c:v>
                </c:pt>
                <c:pt idx="99">
                  <c:v>-4950</c:v>
                </c:pt>
                <c:pt idx="100">
                  <c:v>-5000</c:v>
                </c:pt>
                <c:pt idx="101">
                  <c:v>-5050</c:v>
                </c:pt>
                <c:pt idx="102">
                  <c:v>-5100</c:v>
                </c:pt>
                <c:pt idx="103">
                  <c:v>-5150</c:v>
                </c:pt>
                <c:pt idx="104">
                  <c:v>-5200</c:v>
                </c:pt>
                <c:pt idx="105">
                  <c:v>-5250</c:v>
                </c:pt>
                <c:pt idx="106">
                  <c:v>-5300</c:v>
                </c:pt>
                <c:pt idx="107">
                  <c:v>-5350</c:v>
                </c:pt>
                <c:pt idx="108">
                  <c:v>-5400</c:v>
                </c:pt>
                <c:pt idx="109">
                  <c:v>-5450</c:v>
                </c:pt>
                <c:pt idx="110">
                  <c:v>-5500</c:v>
                </c:pt>
                <c:pt idx="111">
                  <c:v>-5550</c:v>
                </c:pt>
                <c:pt idx="112">
                  <c:v>-5600</c:v>
                </c:pt>
                <c:pt idx="113">
                  <c:v>-5650</c:v>
                </c:pt>
                <c:pt idx="114">
                  <c:v>-5700</c:v>
                </c:pt>
                <c:pt idx="115">
                  <c:v>-5750</c:v>
                </c:pt>
                <c:pt idx="116">
                  <c:v>-5800</c:v>
                </c:pt>
                <c:pt idx="117">
                  <c:v>-5850</c:v>
                </c:pt>
                <c:pt idx="118">
                  <c:v>-5900</c:v>
                </c:pt>
                <c:pt idx="119">
                  <c:v>-5950</c:v>
                </c:pt>
                <c:pt idx="120">
                  <c:v>-6000</c:v>
                </c:pt>
              </c:numCache>
            </c:numRef>
          </c:xVal>
          <c:yVal>
            <c:numRef>
              <c:f>'Ramp Rate'!$K$9:$K$129</c:f>
              <c:numCache>
                <c:formatCode>General</c:formatCode>
                <c:ptCount val="121"/>
                <c:pt idx="0">
                  <c:v>106.10155762614407</c:v>
                </c:pt>
                <c:pt idx="1">
                  <c:v>107.126620214122</c:v>
                </c:pt>
                <c:pt idx="2">
                  <c:v>108.16660421091517</c:v>
                </c:pt>
                <c:pt idx="3">
                  <c:v>109.22180052423879</c:v>
                </c:pt>
                <c:pt idx="4">
                  <c:v>110.29250718320291</c:v>
                </c:pt>
                <c:pt idx="5">
                  <c:v>111.37902954847225</c:v>
                </c:pt>
                <c:pt idx="6">
                  <c:v>112.48168052966109</c:v>
                </c:pt>
                <c:pt idx="7">
                  <c:v>113.60078081032323</c:v>
                </c:pt>
                <c:pt idx="8">
                  <c:v>114.73665908076197</c:v>
                </c:pt>
                <c:pt idx="9">
                  <c:v>115.88965227903707</c:v>
                </c:pt>
                <c:pt idx="10">
                  <c:v>117.06010584046294</c:v>
                </c:pt>
                <c:pt idx="11">
                  <c:v>118.24837395596511</c:v>
                </c:pt>
                <c:pt idx="12">
                  <c:v>119.45481983961625</c:v>
                </c:pt>
                <c:pt idx="13">
                  <c:v>120.67981600579809</c:v>
                </c:pt>
                <c:pt idx="14">
                  <c:v>121.92374455629634</c:v>
                </c:pt>
                <c:pt idx="15">
                  <c:v>123.18699747782398</c:v>
                </c:pt>
                <c:pt idx="16">
                  <c:v>124.46997695032684</c:v>
                </c:pt>
                <c:pt idx="17">
                  <c:v>125.77309566661057</c:v>
                </c:pt>
                <c:pt idx="18">
                  <c:v>127.09677716366842</c:v>
                </c:pt>
                <c:pt idx="19">
                  <c:v>128.44145616628214</c:v>
                </c:pt>
                <c:pt idx="20">
                  <c:v>129.80757894337151</c:v>
                </c:pt>
                <c:pt idx="21">
                  <c:v>131.19560367766374</c:v>
                </c:pt>
                <c:pt idx="22">
                  <c:v>132.60600084921893</c:v>
                </c:pt>
                <c:pt idx="23">
                  <c:v>134.03925363345286</c:v>
                </c:pt>
                <c:pt idx="24">
                  <c:v>135.4958583142525</c:v>
                </c:pt>
                <c:pt idx="25">
                  <c:v>136.97632471285394</c:v>
                </c:pt>
                <c:pt idx="26">
                  <c:v>138.48117663317888</c:v>
                </c:pt>
                <c:pt idx="27">
                  <c:v>140.01095232433545</c:v>
                </c:pt>
                <c:pt idx="28">
                  <c:v>141.56620496107348</c:v>
                </c:pt>
                <c:pt idx="29">
                  <c:v>143.14750314296722</c:v>
                </c:pt>
                <c:pt idx="30">
                  <c:v>144.75543141316786</c:v>
                </c:pt>
                <c:pt idx="31">
                  <c:v>146.39059079763902</c:v>
                </c:pt>
                <c:pt idx="32">
                  <c:v>148.05359936575402</c:v>
                </c:pt>
                <c:pt idx="33">
                  <c:v>149.74509281326047</c:v>
                </c:pt>
                <c:pt idx="34">
                  <c:v>151.46572506863444</c:v>
                </c:pt>
                <c:pt idx="35">
                  <c:v>153.21616892389062</c:v>
                </c:pt>
                <c:pt idx="36">
                  <c:v>154.99711669099494</c:v>
                </c:pt>
                <c:pt idx="37">
                  <c:v>156.80928088505948</c:v>
                </c:pt>
                <c:pt idx="38">
                  <c:v>158.65339493558238</c:v>
                </c:pt>
                <c:pt idx="39">
                  <c:v>160.53021392706148</c:v>
                </c:pt>
                <c:pt idx="40">
                  <c:v>162.44051537037291</c:v>
                </c:pt>
                <c:pt idx="41">
                  <c:v>164.38510000635327</c:v>
                </c:pt>
                <c:pt idx="42">
                  <c:v>166.3647926432069</c:v>
                </c:pt>
                <c:pt idx="43">
                  <c:v>168.38044302926417</c:v>
                </c:pt>
                <c:pt idx="44">
                  <c:v>170.43292676290881</c:v>
                </c:pt>
                <c:pt idx="45">
                  <c:v>172.52314624143946</c:v>
                </c:pt>
                <c:pt idx="46">
                  <c:v>174.65203165077585</c:v>
                </c:pt>
                <c:pt idx="47">
                  <c:v>176.82054199806095</c:v>
                </c:pt>
                <c:pt idx="48">
                  <c:v>179.02966618928028</c:v>
                </c:pt>
                <c:pt idx="49">
                  <c:v>181.28042415413282</c:v>
                </c:pt>
                <c:pt idx="50">
                  <c:v>183.57386802058573</c:v>
                </c:pt>
                <c:pt idx="51">
                  <c:v>185.91108334157087</c:v>
                </c:pt>
                <c:pt idx="52">
                  <c:v>188.29319037655176</c:v>
                </c:pt>
                <c:pt idx="53">
                  <c:v>190.72134543071661</c:v>
                </c:pt>
                <c:pt idx="54">
                  <c:v>193.19674225481563</c:v>
                </c:pt>
                <c:pt idx="55">
                  <c:v>195.72061350882541</c:v>
                </c:pt>
                <c:pt idx="56">
                  <c:v>198.29423229268002</c:v>
                </c:pt>
                <c:pt idx="57">
                  <c:v>200.91891374774536</c:v>
                </c:pt>
                <c:pt idx="58">
                  <c:v>203.59601673267244</c:v>
                </c:pt>
                <c:pt idx="59">
                  <c:v>206.32694557766365</c:v>
                </c:pt>
                <c:pt idx="60">
                  <c:v>209.11315192139753</c:v>
                </c:pt>
                <c:pt idx="61">
                  <c:v>211.9561366349692</c:v>
                </c:pt>
                <c:pt idx="62">
                  <c:v>214.85745183774873</c:v>
                </c:pt>
                <c:pt idx="63">
                  <c:v>217.81870301006563</c:v>
                </c:pt>
                <c:pt idx="64">
                  <c:v>220.84155120815817</c:v>
                </c:pt>
                <c:pt idx="65">
                  <c:v>223.9277153870475</c:v>
                </c:pt>
                <c:pt idx="66">
                  <c:v>227.0789748373534</c:v>
                </c:pt>
                <c:pt idx="67">
                  <c:v>230.29717174255677</c:v>
                </c:pt>
                <c:pt idx="68">
                  <c:v>233.58421386346296</c:v>
                </c:pt>
                <c:pt idx="69">
                  <c:v>236.94207735720343</c:v>
                </c:pt>
                <c:pt idx="70">
                  <c:v>240.37280973854391</c:v>
                </c:pt>
                <c:pt idx="71">
                  <c:v>243.87853299170391</c:v>
                </c:pt>
                <c:pt idx="72">
                  <c:v>247.46144684147404</c:v>
                </c:pt>
                <c:pt idx="73">
                  <c:v>251.12383219315797</c:v>
                </c:pt>
                <c:pt idx="74">
                  <c:v>254.86805475116773</c:v>
                </c:pt>
                <c:pt idx="75">
                  <c:v>258.69656882703151</c:v>
                </c:pt>
                <c:pt idx="76">
                  <c:v>262.6119213483272</c:v>
                </c:pt>
                <c:pt idx="77">
                  <c:v>266.6167560804613</c:v>
                </c:pt>
                <c:pt idx="78">
                  <c:v>270.71381807464593</c:v>
                </c:pt>
                <c:pt idx="79">
                  <c:v>274.90595835569383</c:v>
                </c:pt>
                <c:pt idx="80">
                  <c:v>279.19613886475327</c:v>
                </c:pt>
                <c:pt idx="81">
                  <c:v>283.58743767276462</c:v>
                </c:pt>
                <c:pt idx="82">
                  <c:v>288.08305448178874</c:v>
                </c:pt>
                <c:pt idx="83">
                  <c:v>292.68631643255964</c:v>
                </c:pt>
                <c:pt idx="84">
                  <c:v>297.40068423763972</c:v>
                </c:pt>
                <c:pt idx="85">
                  <c:v>302.22975866150745</c:v>
                </c:pt>
                <c:pt idx="86">
                  <c:v>307.17728736987863</c:v>
                </c:pt>
                <c:pt idx="87">
                  <c:v>312.24717217269585</c:v>
                </c:pt>
                <c:pt idx="88">
                  <c:v>317.44347668664318</c:v>
                </c:pt>
                <c:pt idx="89">
                  <c:v>322.77043444530415</c:v>
                </c:pt>
                <c:pt idx="90">
                  <c:v>328.23245748700867</c:v>
                </c:pt>
                <c:pt idx="91">
                  <c:v>333.8341454526892</c:v>
                </c:pt>
                <c:pt idx="92">
                  <c:v>339.58029522878303</c:v>
                </c:pt>
                <c:pt idx="93">
                  <c:v>345.4759111725823</c:v>
                </c:pt>
                <c:pt idx="94">
                  <c:v>351.52621596060823</c:v>
                </c:pt>
                <c:pt idx="95">
                  <c:v>357.73666210396112</c:v>
                </c:pt>
                <c:pt idx="96">
                  <c:v>364.11294417730909</c:v>
                </c:pt>
                <c:pt idx="97">
                  <c:v>370.66101181291305</c:v>
                </c:pt>
                <c:pt idx="98">
                  <c:v>377.38708351484581</c:v>
                </c:pt>
                <c:pt idx="99">
                  <c:v>384.29766135258461</c:v>
                </c:pt>
                <c:pt idx="100">
                  <c:v>391.3995465986921</c:v>
                </c:pt>
                <c:pt idx="101">
                  <c:v>398.69985638085029</c:v>
                </c:pt>
                <c:pt idx="102">
                  <c:v>406.20604142306496</c:v>
                </c:pt>
                <c:pt idx="103">
                  <c:v>413.92590495929903</c:v>
                </c:pt>
                <c:pt idx="104">
                  <c:v>421.86762290776471</c:v>
                </c:pt>
                <c:pt idx="105">
                  <c:v>430.03976540308651</c:v>
                </c:pt>
                <c:pt idx="106">
                  <c:v>438.45131979209992</c:v>
                </c:pt>
                <c:pt idx="107">
                  <c:v>447.11171520674412</c:v>
                </c:pt>
                <c:pt idx="108">
                  <c:v>456.03084884017471</c:v>
                </c:pt>
                <c:pt idx="109">
                  <c:v>465.21911406050049</c:v>
                </c:pt>
                <c:pt idx="110">
                  <c:v>474.68743051205144</c:v>
                </c:pt>
                <c:pt idx="111">
                  <c:v>484.44727636418139</c:v>
                </c:pt>
                <c:pt idx="112">
                  <c:v>494.51072288572311</c:v>
                </c:pt>
                <c:pt idx="113">
                  <c:v>504.89047153794553</c:v>
                </c:pt>
                <c:pt idx="114">
                  <c:v>515.59989379700357</c:v>
                </c:pt>
                <c:pt idx="115">
                  <c:v>526.6530739377414</c:v>
                </c:pt>
                <c:pt idx="116">
                  <c:v>538.06485503346357</c:v>
                </c:pt>
                <c:pt idx="117">
                  <c:v>549.85088844865447</c:v>
                </c:pt>
                <c:pt idx="118">
                  <c:v>562.02768713237424</c:v>
                </c:pt>
                <c:pt idx="119">
                  <c:v>574.61268304782141</c:v>
                </c:pt>
                <c:pt idx="120">
                  <c:v>791.48316548176365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D5-4385-9DA3-7747B9C96184}"/>
            </c:ext>
          </c:extLst>
        </c:ser>
        <c:ser>
          <c:idx val="1"/>
          <c:order val="2"/>
          <c:tx>
            <c:strRef>
              <c:f>'Ramp Rate'!$N$8</c:f>
              <c:strCache>
                <c:ptCount val="1"/>
                <c:pt idx="0">
                  <c:v>mm per week at 3m3/s</c:v>
                </c:pt>
              </c:strCache>
            </c:strRef>
          </c:tx>
          <c:marker>
            <c:symbol val="none"/>
          </c:marker>
          <c:xVal>
            <c:numRef>
              <c:f>'Ramp Rate'!$C$9:$C$129</c:f>
              <c:numCache>
                <c:formatCode>General</c:formatCode>
                <c:ptCount val="121"/>
                <c:pt idx="0">
                  <c:v>0</c:v>
                </c:pt>
                <c:pt idx="1">
                  <c:v>-50</c:v>
                </c:pt>
                <c:pt idx="2">
                  <c:v>-100</c:v>
                </c:pt>
                <c:pt idx="3">
                  <c:v>-150</c:v>
                </c:pt>
                <c:pt idx="4">
                  <c:v>-200</c:v>
                </c:pt>
                <c:pt idx="5">
                  <c:v>-250</c:v>
                </c:pt>
                <c:pt idx="6">
                  <c:v>-300</c:v>
                </c:pt>
                <c:pt idx="7">
                  <c:v>-350</c:v>
                </c:pt>
                <c:pt idx="8">
                  <c:v>-400</c:v>
                </c:pt>
                <c:pt idx="9">
                  <c:v>-450</c:v>
                </c:pt>
                <c:pt idx="10">
                  <c:v>-500</c:v>
                </c:pt>
                <c:pt idx="11">
                  <c:v>-550</c:v>
                </c:pt>
                <c:pt idx="12">
                  <c:v>-600</c:v>
                </c:pt>
                <c:pt idx="13">
                  <c:v>-650</c:v>
                </c:pt>
                <c:pt idx="14">
                  <c:v>-700</c:v>
                </c:pt>
                <c:pt idx="15">
                  <c:v>-750</c:v>
                </c:pt>
                <c:pt idx="16">
                  <c:v>-800</c:v>
                </c:pt>
                <c:pt idx="17">
                  <c:v>-850</c:v>
                </c:pt>
                <c:pt idx="18">
                  <c:v>-900</c:v>
                </c:pt>
                <c:pt idx="19">
                  <c:v>-950</c:v>
                </c:pt>
                <c:pt idx="20">
                  <c:v>-1000</c:v>
                </c:pt>
                <c:pt idx="21">
                  <c:v>-1050</c:v>
                </c:pt>
                <c:pt idx="22">
                  <c:v>-1100</c:v>
                </c:pt>
                <c:pt idx="23">
                  <c:v>-1150</c:v>
                </c:pt>
                <c:pt idx="24">
                  <c:v>-1200</c:v>
                </c:pt>
                <c:pt idx="25">
                  <c:v>-1250</c:v>
                </c:pt>
                <c:pt idx="26">
                  <c:v>-1300</c:v>
                </c:pt>
                <c:pt idx="27">
                  <c:v>-1350</c:v>
                </c:pt>
                <c:pt idx="28">
                  <c:v>-1400</c:v>
                </c:pt>
                <c:pt idx="29">
                  <c:v>-1450</c:v>
                </c:pt>
                <c:pt idx="30">
                  <c:v>-1500</c:v>
                </c:pt>
                <c:pt idx="31">
                  <c:v>-1550</c:v>
                </c:pt>
                <c:pt idx="32">
                  <c:v>-1600</c:v>
                </c:pt>
                <c:pt idx="33">
                  <c:v>-1650</c:v>
                </c:pt>
                <c:pt idx="34">
                  <c:v>-1700</c:v>
                </c:pt>
                <c:pt idx="35">
                  <c:v>-1750</c:v>
                </c:pt>
                <c:pt idx="36">
                  <c:v>-1800</c:v>
                </c:pt>
                <c:pt idx="37">
                  <c:v>-1850</c:v>
                </c:pt>
                <c:pt idx="38">
                  <c:v>-1900</c:v>
                </c:pt>
                <c:pt idx="39">
                  <c:v>-1950</c:v>
                </c:pt>
                <c:pt idx="40">
                  <c:v>-2000</c:v>
                </c:pt>
                <c:pt idx="41">
                  <c:v>-2050</c:v>
                </c:pt>
                <c:pt idx="42">
                  <c:v>-2100</c:v>
                </c:pt>
                <c:pt idx="43">
                  <c:v>-2150</c:v>
                </c:pt>
                <c:pt idx="44">
                  <c:v>-2200</c:v>
                </c:pt>
                <c:pt idx="45">
                  <c:v>-2250</c:v>
                </c:pt>
                <c:pt idx="46">
                  <c:v>-2300</c:v>
                </c:pt>
                <c:pt idx="47">
                  <c:v>-2350</c:v>
                </c:pt>
                <c:pt idx="48">
                  <c:v>-2400</c:v>
                </c:pt>
                <c:pt idx="49">
                  <c:v>-2450</c:v>
                </c:pt>
                <c:pt idx="50">
                  <c:v>-2500</c:v>
                </c:pt>
                <c:pt idx="51">
                  <c:v>-2550</c:v>
                </c:pt>
                <c:pt idx="52">
                  <c:v>-2600</c:v>
                </c:pt>
                <c:pt idx="53">
                  <c:v>-2650</c:v>
                </c:pt>
                <c:pt idx="54">
                  <c:v>-2700</c:v>
                </c:pt>
                <c:pt idx="55">
                  <c:v>-2750</c:v>
                </c:pt>
                <c:pt idx="56">
                  <c:v>-2800</c:v>
                </c:pt>
                <c:pt idx="57">
                  <c:v>-2850</c:v>
                </c:pt>
                <c:pt idx="58">
                  <c:v>-2900</c:v>
                </c:pt>
                <c:pt idx="59">
                  <c:v>-2950</c:v>
                </c:pt>
                <c:pt idx="60">
                  <c:v>-3000</c:v>
                </c:pt>
                <c:pt idx="61">
                  <c:v>-3050</c:v>
                </c:pt>
                <c:pt idx="62">
                  <c:v>-3100</c:v>
                </c:pt>
                <c:pt idx="63">
                  <c:v>-3150</c:v>
                </c:pt>
                <c:pt idx="64">
                  <c:v>-3200</c:v>
                </c:pt>
                <c:pt idx="65">
                  <c:v>-3250</c:v>
                </c:pt>
                <c:pt idx="66">
                  <c:v>-3300</c:v>
                </c:pt>
                <c:pt idx="67">
                  <c:v>-3350</c:v>
                </c:pt>
                <c:pt idx="68">
                  <c:v>-3400</c:v>
                </c:pt>
                <c:pt idx="69">
                  <c:v>-3450</c:v>
                </c:pt>
                <c:pt idx="70">
                  <c:v>-3500</c:v>
                </c:pt>
                <c:pt idx="71">
                  <c:v>-3550</c:v>
                </c:pt>
                <c:pt idx="72">
                  <c:v>-3600</c:v>
                </c:pt>
                <c:pt idx="73">
                  <c:v>-3650</c:v>
                </c:pt>
                <c:pt idx="74">
                  <c:v>-3700</c:v>
                </c:pt>
                <c:pt idx="75">
                  <c:v>-3750</c:v>
                </c:pt>
                <c:pt idx="76">
                  <c:v>-3800</c:v>
                </c:pt>
                <c:pt idx="77">
                  <c:v>-3850</c:v>
                </c:pt>
                <c:pt idx="78">
                  <c:v>-3900</c:v>
                </c:pt>
                <c:pt idx="79">
                  <c:v>-3950</c:v>
                </c:pt>
                <c:pt idx="80">
                  <c:v>-4000</c:v>
                </c:pt>
                <c:pt idx="81">
                  <c:v>-4050</c:v>
                </c:pt>
                <c:pt idx="82">
                  <c:v>-4100</c:v>
                </c:pt>
                <c:pt idx="83">
                  <c:v>-4150</c:v>
                </c:pt>
                <c:pt idx="84">
                  <c:v>-4200</c:v>
                </c:pt>
                <c:pt idx="85">
                  <c:v>-4250</c:v>
                </c:pt>
                <c:pt idx="86">
                  <c:v>-4300</c:v>
                </c:pt>
                <c:pt idx="87">
                  <c:v>-4350</c:v>
                </c:pt>
                <c:pt idx="88">
                  <c:v>-4400</c:v>
                </c:pt>
                <c:pt idx="89">
                  <c:v>-4450</c:v>
                </c:pt>
                <c:pt idx="90">
                  <c:v>-4500</c:v>
                </c:pt>
                <c:pt idx="91">
                  <c:v>-4550</c:v>
                </c:pt>
                <c:pt idx="92">
                  <c:v>-4600</c:v>
                </c:pt>
                <c:pt idx="93">
                  <c:v>-4650</c:v>
                </c:pt>
                <c:pt idx="94">
                  <c:v>-4700</c:v>
                </c:pt>
                <c:pt idx="95">
                  <c:v>-4750</c:v>
                </c:pt>
                <c:pt idx="96">
                  <c:v>-4800</c:v>
                </c:pt>
                <c:pt idx="97">
                  <c:v>-4850</c:v>
                </c:pt>
                <c:pt idx="98">
                  <c:v>-4900</c:v>
                </c:pt>
                <c:pt idx="99">
                  <c:v>-4950</c:v>
                </c:pt>
                <c:pt idx="100">
                  <c:v>-5000</c:v>
                </c:pt>
                <c:pt idx="101">
                  <c:v>-5050</c:v>
                </c:pt>
                <c:pt idx="102">
                  <c:v>-5100</c:v>
                </c:pt>
                <c:pt idx="103">
                  <c:v>-5150</c:v>
                </c:pt>
                <c:pt idx="104">
                  <c:v>-5200</c:v>
                </c:pt>
                <c:pt idx="105">
                  <c:v>-5250</c:v>
                </c:pt>
                <c:pt idx="106">
                  <c:v>-5300</c:v>
                </c:pt>
                <c:pt idx="107">
                  <c:v>-5350</c:v>
                </c:pt>
                <c:pt idx="108">
                  <c:v>-5400</c:v>
                </c:pt>
                <c:pt idx="109">
                  <c:v>-5450</c:v>
                </c:pt>
                <c:pt idx="110">
                  <c:v>-5500</c:v>
                </c:pt>
                <c:pt idx="111">
                  <c:v>-5550</c:v>
                </c:pt>
                <c:pt idx="112">
                  <c:v>-5600</c:v>
                </c:pt>
                <c:pt idx="113">
                  <c:v>-5650</c:v>
                </c:pt>
                <c:pt idx="114">
                  <c:v>-5700</c:v>
                </c:pt>
                <c:pt idx="115">
                  <c:v>-5750</c:v>
                </c:pt>
                <c:pt idx="116">
                  <c:v>-5800</c:v>
                </c:pt>
                <c:pt idx="117">
                  <c:v>-5850</c:v>
                </c:pt>
                <c:pt idx="118">
                  <c:v>-5900</c:v>
                </c:pt>
                <c:pt idx="119">
                  <c:v>-5950</c:v>
                </c:pt>
                <c:pt idx="120">
                  <c:v>-6000</c:v>
                </c:pt>
              </c:numCache>
            </c:numRef>
          </c:xVal>
          <c:yVal>
            <c:numRef>
              <c:f>'Ramp Rate'!$N$9:$N$129</c:f>
              <c:numCache>
                <c:formatCode>General</c:formatCode>
                <c:ptCount val="121"/>
                <c:pt idx="0">
                  <c:v>159.1523364392161</c:v>
                </c:pt>
                <c:pt idx="1">
                  <c:v>160.68993032118297</c:v>
                </c:pt>
                <c:pt idx="2">
                  <c:v>162.24990631637274</c:v>
                </c:pt>
                <c:pt idx="3">
                  <c:v>163.83270078635817</c:v>
                </c:pt>
                <c:pt idx="4">
                  <c:v>165.43876077480434</c:v>
                </c:pt>
                <c:pt idx="5">
                  <c:v>167.06854432270839</c:v>
                </c:pt>
                <c:pt idx="6">
                  <c:v>168.72252079449163</c:v>
                </c:pt>
                <c:pt idx="7">
                  <c:v>170.40117121548485</c:v>
                </c:pt>
                <c:pt idx="8">
                  <c:v>172.10498862114295</c:v>
                </c:pt>
                <c:pt idx="9">
                  <c:v>173.83447841855562</c:v>
                </c:pt>
                <c:pt idx="10">
                  <c:v>175.59015876069438</c:v>
                </c:pt>
                <c:pt idx="11">
                  <c:v>177.37256093394765</c:v>
                </c:pt>
                <c:pt idx="12">
                  <c:v>179.18222975942436</c:v>
                </c:pt>
                <c:pt idx="13">
                  <c:v>181.01972400869715</c:v>
                </c:pt>
                <c:pt idx="14">
                  <c:v>182.88561683444451</c:v>
                </c:pt>
                <c:pt idx="15">
                  <c:v>184.78049621673597</c:v>
                </c:pt>
                <c:pt idx="16">
                  <c:v>186.70496542549029</c:v>
                </c:pt>
                <c:pt idx="17">
                  <c:v>188.65964349991583</c:v>
                </c:pt>
                <c:pt idx="18">
                  <c:v>190.64516574550262</c:v>
                </c:pt>
                <c:pt idx="19">
                  <c:v>192.66218424942318</c:v>
                </c:pt>
                <c:pt idx="20">
                  <c:v>194.71136841505728</c:v>
                </c:pt>
                <c:pt idx="21">
                  <c:v>196.7934055164956</c:v>
                </c:pt>
                <c:pt idx="22">
                  <c:v>198.90900127382835</c:v>
                </c:pt>
                <c:pt idx="23">
                  <c:v>201.05888045017934</c:v>
                </c:pt>
                <c:pt idx="24">
                  <c:v>203.24378747137877</c:v>
                </c:pt>
                <c:pt idx="25">
                  <c:v>205.46448706928092</c:v>
                </c:pt>
                <c:pt idx="26">
                  <c:v>207.72176494976836</c:v>
                </c:pt>
                <c:pt idx="27">
                  <c:v>210.01642848650317</c:v>
                </c:pt>
                <c:pt idx="28">
                  <c:v>212.34930744161022</c:v>
                </c:pt>
                <c:pt idx="29">
                  <c:v>214.72125471445079</c:v>
                </c:pt>
                <c:pt idx="30">
                  <c:v>217.13314711975178</c:v>
                </c:pt>
                <c:pt idx="31">
                  <c:v>219.58588619645855</c:v>
                </c:pt>
                <c:pt idx="32">
                  <c:v>222.08039904863102</c:v>
                </c:pt>
                <c:pt idx="33">
                  <c:v>224.61763921989069</c:v>
                </c:pt>
                <c:pt idx="34">
                  <c:v>227.19858760295168</c:v>
                </c:pt>
                <c:pt idx="35">
                  <c:v>229.82425338583596</c:v>
                </c:pt>
                <c:pt idx="36">
                  <c:v>232.4956750364924</c:v>
                </c:pt>
                <c:pt idx="37">
                  <c:v>235.21392132758919</c:v>
                </c:pt>
                <c:pt idx="38">
                  <c:v>237.98009240337359</c:v>
                </c:pt>
                <c:pt idx="39">
                  <c:v>240.79532089059228</c:v>
                </c:pt>
                <c:pt idx="40">
                  <c:v>243.66077305555939</c:v>
                </c:pt>
                <c:pt idx="41">
                  <c:v>246.57765000952986</c:v>
                </c:pt>
                <c:pt idx="42">
                  <c:v>249.54718896481035</c:v>
                </c:pt>
                <c:pt idx="43">
                  <c:v>252.57066454389624</c:v>
                </c:pt>
                <c:pt idx="44">
                  <c:v>255.64939014436322</c:v>
                </c:pt>
                <c:pt idx="45">
                  <c:v>258.78471936215919</c:v>
                </c:pt>
                <c:pt idx="46">
                  <c:v>261.97804747616379</c:v>
                </c:pt>
                <c:pt idx="47">
                  <c:v>265.23081299709139</c:v>
                </c:pt>
                <c:pt idx="48">
                  <c:v>268.5444992839204</c:v>
                </c:pt>
                <c:pt idx="49">
                  <c:v>271.92063623119924</c:v>
                </c:pt>
                <c:pt idx="50">
                  <c:v>275.36080203087857</c:v>
                </c:pt>
                <c:pt idx="51">
                  <c:v>278.86662501235628</c:v>
                </c:pt>
                <c:pt idx="52">
                  <c:v>282.43978556482762</c:v>
                </c:pt>
                <c:pt idx="53">
                  <c:v>286.08201814607497</c:v>
                </c:pt>
                <c:pt idx="54">
                  <c:v>289.79511338222346</c:v>
                </c:pt>
                <c:pt idx="55">
                  <c:v>293.58092026323806</c:v>
                </c:pt>
                <c:pt idx="56">
                  <c:v>297.44134843902003</c:v>
                </c:pt>
                <c:pt idx="57">
                  <c:v>301.37837062161805</c:v>
                </c:pt>
                <c:pt idx="58">
                  <c:v>305.39402509900862</c:v>
                </c:pt>
                <c:pt idx="59">
                  <c:v>309.49041836649542</c:v>
                </c:pt>
                <c:pt idx="60">
                  <c:v>313.66972788209631</c:v>
                </c:pt>
                <c:pt idx="61">
                  <c:v>317.9342049524538</c:v>
                </c:pt>
                <c:pt idx="62">
                  <c:v>322.28617775662309</c:v>
                </c:pt>
                <c:pt idx="63">
                  <c:v>326.72805451509845</c:v>
                </c:pt>
                <c:pt idx="64">
                  <c:v>331.26232681223723</c:v>
                </c:pt>
                <c:pt idx="65">
                  <c:v>335.89157308057122</c:v>
                </c:pt>
                <c:pt idx="66">
                  <c:v>340.61846225603006</c:v>
                </c:pt>
                <c:pt idx="67">
                  <c:v>345.44575761383516</c:v>
                </c:pt>
                <c:pt idx="68">
                  <c:v>350.37632079519443</c:v>
                </c:pt>
                <c:pt idx="69">
                  <c:v>355.41311603580522</c:v>
                </c:pt>
                <c:pt idx="70">
                  <c:v>360.55921460781587</c:v>
                </c:pt>
                <c:pt idx="71">
                  <c:v>365.81779948755582</c:v>
                </c:pt>
                <c:pt idx="72">
                  <c:v>371.19217026221099</c:v>
                </c:pt>
                <c:pt idx="73">
                  <c:v>376.68574828973692</c:v>
                </c:pt>
                <c:pt idx="74">
                  <c:v>382.3020821267516</c:v>
                </c:pt>
                <c:pt idx="75">
                  <c:v>388.04485324054735</c:v>
                </c:pt>
                <c:pt idx="76">
                  <c:v>393.91788202249074</c:v>
                </c:pt>
                <c:pt idx="77">
                  <c:v>399.92513412069195</c:v>
                </c:pt>
                <c:pt idx="78">
                  <c:v>406.07072711196895</c:v>
                </c:pt>
                <c:pt idx="79">
                  <c:v>412.35893753354071</c:v>
                </c:pt>
                <c:pt idx="80">
                  <c:v>418.79420829712984</c:v>
                </c:pt>
                <c:pt idx="81">
                  <c:v>425.38115650914682</c:v>
                </c:pt>
                <c:pt idx="82">
                  <c:v>432.12458172268305</c:v>
                </c:pt>
                <c:pt idx="83">
                  <c:v>439.02947464883943</c:v>
                </c:pt>
                <c:pt idx="84">
                  <c:v>446.10102635645956</c:v>
                </c:pt>
                <c:pt idx="85">
                  <c:v>453.3446379922612</c:v>
                </c:pt>
                <c:pt idx="86">
                  <c:v>460.76593105481788</c:v>
                </c:pt>
                <c:pt idx="87">
                  <c:v>468.3707582590439</c:v>
                </c:pt>
                <c:pt idx="88">
                  <c:v>476.16521502996477</c:v>
                </c:pt>
                <c:pt idx="89">
                  <c:v>484.15565166795614</c:v>
                </c:pt>
                <c:pt idx="90">
                  <c:v>492.34868623051301</c:v>
                </c:pt>
                <c:pt idx="91">
                  <c:v>500.75121817903386</c:v>
                </c:pt>
                <c:pt idx="92">
                  <c:v>509.3704428431746</c:v>
                </c:pt>
                <c:pt idx="93">
                  <c:v>518.21386675887345</c:v>
                </c:pt>
                <c:pt idx="94">
                  <c:v>527.28932394091225</c:v>
                </c:pt>
                <c:pt idx="95">
                  <c:v>536.60499315594166</c:v>
                </c:pt>
                <c:pt idx="96">
                  <c:v>546.1694162659636</c:v>
                </c:pt>
                <c:pt idx="97">
                  <c:v>555.99151771936954</c:v>
                </c:pt>
                <c:pt idx="98">
                  <c:v>566.08062527226866</c:v>
                </c:pt>
                <c:pt idx="99">
                  <c:v>576.44649202887695</c:v>
                </c:pt>
                <c:pt idx="100">
                  <c:v>587.09931989803817</c:v>
                </c:pt>
                <c:pt idx="101">
                  <c:v>598.04978457127538</c:v>
                </c:pt>
                <c:pt idx="102">
                  <c:v>609.30906213459753</c:v>
                </c:pt>
                <c:pt idx="103">
                  <c:v>620.88885743894855</c:v>
                </c:pt>
                <c:pt idx="104">
                  <c:v>632.80143436164701</c:v>
                </c:pt>
                <c:pt idx="105">
                  <c:v>645.05964810462979</c:v>
                </c:pt>
                <c:pt idx="106">
                  <c:v>657.67697968814991</c:v>
                </c:pt>
                <c:pt idx="107">
                  <c:v>670.66757281011621</c:v>
                </c:pt>
                <c:pt idx="108">
                  <c:v>684.04627326026218</c:v>
                </c:pt>
                <c:pt idx="109">
                  <c:v>697.82867109075073</c:v>
                </c:pt>
                <c:pt idx="110">
                  <c:v>712.03114576807707</c:v>
                </c:pt>
                <c:pt idx="111">
                  <c:v>726.67091454627212</c:v>
                </c:pt>
                <c:pt idx="112">
                  <c:v>741.76608432858461</c:v>
                </c:pt>
                <c:pt idx="113">
                  <c:v>757.33570730691827</c:v>
                </c:pt>
                <c:pt idx="114">
                  <c:v>773.39984069550542</c:v>
                </c:pt>
                <c:pt idx="115">
                  <c:v>789.97961090661204</c:v>
                </c:pt>
                <c:pt idx="116">
                  <c:v>807.09728255019536</c:v>
                </c:pt>
                <c:pt idx="117">
                  <c:v>824.77633267298177</c:v>
                </c:pt>
                <c:pt idx="118">
                  <c:v>843.04153069856147</c:v>
                </c:pt>
                <c:pt idx="119">
                  <c:v>861.91902457173205</c:v>
                </c:pt>
                <c:pt idx="120">
                  <c:v>1187.2247482226458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D5-4385-9DA3-7747B9C96184}"/>
            </c:ext>
          </c:extLst>
        </c:ser>
        <c:ser>
          <c:idx val="2"/>
          <c:order val="3"/>
          <c:tx>
            <c:strRef>
              <c:f>'Ramp Rate'!$Q$8</c:f>
              <c:strCache>
                <c:ptCount val="1"/>
                <c:pt idx="0">
                  <c:v>mm per week at 4m3/s</c:v>
                </c:pt>
              </c:strCache>
            </c:strRef>
          </c:tx>
          <c:marker>
            <c:symbol val="none"/>
          </c:marker>
          <c:xVal>
            <c:numRef>
              <c:f>'Ramp Rate'!$C$9:$C$129</c:f>
              <c:numCache>
                <c:formatCode>General</c:formatCode>
                <c:ptCount val="121"/>
                <c:pt idx="0">
                  <c:v>0</c:v>
                </c:pt>
                <c:pt idx="1">
                  <c:v>-50</c:v>
                </c:pt>
                <c:pt idx="2">
                  <c:v>-100</c:v>
                </c:pt>
                <c:pt idx="3">
                  <c:v>-150</c:v>
                </c:pt>
                <c:pt idx="4">
                  <c:v>-200</c:v>
                </c:pt>
                <c:pt idx="5">
                  <c:v>-250</c:v>
                </c:pt>
                <c:pt idx="6">
                  <c:v>-300</c:v>
                </c:pt>
                <c:pt idx="7">
                  <c:v>-350</c:v>
                </c:pt>
                <c:pt idx="8">
                  <c:v>-400</c:v>
                </c:pt>
                <c:pt idx="9">
                  <c:v>-450</c:v>
                </c:pt>
                <c:pt idx="10">
                  <c:v>-500</c:v>
                </c:pt>
                <c:pt idx="11">
                  <c:v>-550</c:v>
                </c:pt>
                <c:pt idx="12">
                  <c:v>-600</c:v>
                </c:pt>
                <c:pt idx="13">
                  <c:v>-650</c:v>
                </c:pt>
                <c:pt idx="14">
                  <c:v>-700</c:v>
                </c:pt>
                <c:pt idx="15">
                  <c:v>-750</c:v>
                </c:pt>
                <c:pt idx="16">
                  <c:v>-800</c:v>
                </c:pt>
                <c:pt idx="17">
                  <c:v>-850</c:v>
                </c:pt>
                <c:pt idx="18">
                  <c:v>-900</c:v>
                </c:pt>
                <c:pt idx="19">
                  <c:v>-950</c:v>
                </c:pt>
                <c:pt idx="20">
                  <c:v>-1000</c:v>
                </c:pt>
                <c:pt idx="21">
                  <c:v>-1050</c:v>
                </c:pt>
                <c:pt idx="22">
                  <c:v>-1100</c:v>
                </c:pt>
                <c:pt idx="23">
                  <c:v>-1150</c:v>
                </c:pt>
                <c:pt idx="24">
                  <c:v>-1200</c:v>
                </c:pt>
                <c:pt idx="25">
                  <c:v>-1250</c:v>
                </c:pt>
                <c:pt idx="26">
                  <c:v>-1300</c:v>
                </c:pt>
                <c:pt idx="27">
                  <c:v>-1350</c:v>
                </c:pt>
                <c:pt idx="28">
                  <c:v>-1400</c:v>
                </c:pt>
                <c:pt idx="29">
                  <c:v>-1450</c:v>
                </c:pt>
                <c:pt idx="30">
                  <c:v>-1500</c:v>
                </c:pt>
                <c:pt idx="31">
                  <c:v>-1550</c:v>
                </c:pt>
                <c:pt idx="32">
                  <c:v>-1600</c:v>
                </c:pt>
                <c:pt idx="33">
                  <c:v>-1650</c:v>
                </c:pt>
                <c:pt idx="34">
                  <c:v>-1700</c:v>
                </c:pt>
                <c:pt idx="35">
                  <c:v>-1750</c:v>
                </c:pt>
                <c:pt idx="36">
                  <c:v>-1800</c:v>
                </c:pt>
                <c:pt idx="37">
                  <c:v>-1850</c:v>
                </c:pt>
                <c:pt idx="38">
                  <c:v>-1900</c:v>
                </c:pt>
                <c:pt idx="39">
                  <c:v>-1950</c:v>
                </c:pt>
                <c:pt idx="40">
                  <c:v>-2000</c:v>
                </c:pt>
                <c:pt idx="41">
                  <c:v>-2050</c:v>
                </c:pt>
                <c:pt idx="42">
                  <c:v>-2100</c:v>
                </c:pt>
                <c:pt idx="43">
                  <c:v>-2150</c:v>
                </c:pt>
                <c:pt idx="44">
                  <c:v>-2200</c:v>
                </c:pt>
                <c:pt idx="45">
                  <c:v>-2250</c:v>
                </c:pt>
                <c:pt idx="46">
                  <c:v>-2300</c:v>
                </c:pt>
                <c:pt idx="47">
                  <c:v>-2350</c:v>
                </c:pt>
                <c:pt idx="48">
                  <c:v>-2400</c:v>
                </c:pt>
                <c:pt idx="49">
                  <c:v>-2450</c:v>
                </c:pt>
                <c:pt idx="50">
                  <c:v>-2500</c:v>
                </c:pt>
                <c:pt idx="51">
                  <c:v>-2550</c:v>
                </c:pt>
                <c:pt idx="52">
                  <c:v>-2600</c:v>
                </c:pt>
                <c:pt idx="53">
                  <c:v>-2650</c:v>
                </c:pt>
                <c:pt idx="54">
                  <c:v>-2700</c:v>
                </c:pt>
                <c:pt idx="55">
                  <c:v>-2750</c:v>
                </c:pt>
                <c:pt idx="56">
                  <c:v>-2800</c:v>
                </c:pt>
                <c:pt idx="57">
                  <c:v>-2850</c:v>
                </c:pt>
                <c:pt idx="58">
                  <c:v>-2900</c:v>
                </c:pt>
                <c:pt idx="59">
                  <c:v>-2950</c:v>
                </c:pt>
                <c:pt idx="60">
                  <c:v>-3000</c:v>
                </c:pt>
                <c:pt idx="61">
                  <c:v>-3050</c:v>
                </c:pt>
                <c:pt idx="62">
                  <c:v>-3100</c:v>
                </c:pt>
                <c:pt idx="63">
                  <c:v>-3150</c:v>
                </c:pt>
                <c:pt idx="64">
                  <c:v>-3200</c:v>
                </c:pt>
                <c:pt idx="65">
                  <c:v>-3250</c:v>
                </c:pt>
                <c:pt idx="66">
                  <c:v>-3300</c:v>
                </c:pt>
                <c:pt idx="67">
                  <c:v>-3350</c:v>
                </c:pt>
                <c:pt idx="68">
                  <c:v>-3400</c:v>
                </c:pt>
                <c:pt idx="69">
                  <c:v>-3450</c:v>
                </c:pt>
                <c:pt idx="70">
                  <c:v>-3500</c:v>
                </c:pt>
                <c:pt idx="71">
                  <c:v>-3550</c:v>
                </c:pt>
                <c:pt idx="72">
                  <c:v>-3600</c:v>
                </c:pt>
                <c:pt idx="73">
                  <c:v>-3650</c:v>
                </c:pt>
                <c:pt idx="74">
                  <c:v>-3700</c:v>
                </c:pt>
                <c:pt idx="75">
                  <c:v>-3750</c:v>
                </c:pt>
                <c:pt idx="76">
                  <c:v>-3800</c:v>
                </c:pt>
                <c:pt idx="77">
                  <c:v>-3850</c:v>
                </c:pt>
                <c:pt idx="78">
                  <c:v>-3900</c:v>
                </c:pt>
                <c:pt idx="79">
                  <c:v>-3950</c:v>
                </c:pt>
                <c:pt idx="80">
                  <c:v>-4000</c:v>
                </c:pt>
                <c:pt idx="81">
                  <c:v>-4050</c:v>
                </c:pt>
                <c:pt idx="82">
                  <c:v>-4100</c:v>
                </c:pt>
                <c:pt idx="83">
                  <c:v>-4150</c:v>
                </c:pt>
                <c:pt idx="84">
                  <c:v>-4200</c:v>
                </c:pt>
                <c:pt idx="85">
                  <c:v>-4250</c:v>
                </c:pt>
                <c:pt idx="86">
                  <c:v>-4300</c:v>
                </c:pt>
                <c:pt idx="87">
                  <c:v>-4350</c:v>
                </c:pt>
                <c:pt idx="88">
                  <c:v>-4400</c:v>
                </c:pt>
                <c:pt idx="89">
                  <c:v>-4450</c:v>
                </c:pt>
                <c:pt idx="90">
                  <c:v>-4500</c:v>
                </c:pt>
                <c:pt idx="91">
                  <c:v>-4550</c:v>
                </c:pt>
                <c:pt idx="92">
                  <c:v>-4600</c:v>
                </c:pt>
                <c:pt idx="93">
                  <c:v>-4650</c:v>
                </c:pt>
                <c:pt idx="94">
                  <c:v>-4700</c:v>
                </c:pt>
                <c:pt idx="95">
                  <c:v>-4750</c:v>
                </c:pt>
                <c:pt idx="96">
                  <c:v>-4800</c:v>
                </c:pt>
                <c:pt idx="97">
                  <c:v>-4850</c:v>
                </c:pt>
                <c:pt idx="98">
                  <c:v>-4900</c:v>
                </c:pt>
                <c:pt idx="99">
                  <c:v>-4950</c:v>
                </c:pt>
                <c:pt idx="100">
                  <c:v>-5000</c:v>
                </c:pt>
                <c:pt idx="101">
                  <c:v>-5050</c:v>
                </c:pt>
                <c:pt idx="102">
                  <c:v>-5100</c:v>
                </c:pt>
                <c:pt idx="103">
                  <c:v>-5150</c:v>
                </c:pt>
                <c:pt idx="104">
                  <c:v>-5200</c:v>
                </c:pt>
                <c:pt idx="105">
                  <c:v>-5250</c:v>
                </c:pt>
                <c:pt idx="106">
                  <c:v>-5300</c:v>
                </c:pt>
                <c:pt idx="107">
                  <c:v>-5350</c:v>
                </c:pt>
                <c:pt idx="108">
                  <c:v>-5400</c:v>
                </c:pt>
                <c:pt idx="109">
                  <c:v>-5450</c:v>
                </c:pt>
                <c:pt idx="110">
                  <c:v>-5500</c:v>
                </c:pt>
                <c:pt idx="111">
                  <c:v>-5550</c:v>
                </c:pt>
                <c:pt idx="112">
                  <c:v>-5600</c:v>
                </c:pt>
                <c:pt idx="113">
                  <c:v>-5650</c:v>
                </c:pt>
                <c:pt idx="114">
                  <c:v>-5700</c:v>
                </c:pt>
                <c:pt idx="115">
                  <c:v>-5750</c:v>
                </c:pt>
                <c:pt idx="116">
                  <c:v>-5800</c:v>
                </c:pt>
                <c:pt idx="117">
                  <c:v>-5850</c:v>
                </c:pt>
                <c:pt idx="118">
                  <c:v>-5900</c:v>
                </c:pt>
                <c:pt idx="119">
                  <c:v>-5950</c:v>
                </c:pt>
                <c:pt idx="120">
                  <c:v>-6000</c:v>
                </c:pt>
              </c:numCache>
            </c:numRef>
          </c:xVal>
          <c:yVal>
            <c:numRef>
              <c:f>'Ramp Rate'!$Q$9:$Q$129</c:f>
              <c:numCache>
                <c:formatCode>General</c:formatCode>
                <c:ptCount val="121"/>
                <c:pt idx="0">
                  <c:v>212.20311525228814</c:v>
                </c:pt>
                <c:pt idx="1">
                  <c:v>214.253240428244</c:v>
                </c:pt>
                <c:pt idx="2">
                  <c:v>216.33320842183034</c:v>
                </c:pt>
                <c:pt idx="3">
                  <c:v>218.44360104847757</c:v>
                </c:pt>
                <c:pt idx="4">
                  <c:v>220.58501436640583</c:v>
                </c:pt>
                <c:pt idx="5">
                  <c:v>222.75805909694449</c:v>
                </c:pt>
                <c:pt idx="6">
                  <c:v>224.96336105932218</c:v>
                </c:pt>
                <c:pt idx="7">
                  <c:v>227.20156162064646</c:v>
                </c:pt>
                <c:pt idx="8">
                  <c:v>229.47331816152393</c:v>
                </c:pt>
                <c:pt idx="9">
                  <c:v>231.77930455807413</c:v>
                </c:pt>
                <c:pt idx="10">
                  <c:v>234.12021168092588</c:v>
                </c:pt>
                <c:pt idx="11">
                  <c:v>236.49674791193021</c:v>
                </c:pt>
                <c:pt idx="12">
                  <c:v>238.9096396792325</c:v>
                </c:pt>
                <c:pt idx="13">
                  <c:v>241.35963201159618</c:v>
                </c:pt>
                <c:pt idx="14">
                  <c:v>243.84748911259268</c:v>
                </c:pt>
                <c:pt idx="15">
                  <c:v>246.37399495564796</c:v>
                </c:pt>
                <c:pt idx="16">
                  <c:v>248.93995390065368</c:v>
                </c:pt>
                <c:pt idx="17">
                  <c:v>251.54619133322115</c:v>
                </c:pt>
                <c:pt idx="18">
                  <c:v>254.19355432733684</c:v>
                </c:pt>
                <c:pt idx="19">
                  <c:v>256.88291233256427</c:v>
                </c:pt>
                <c:pt idx="20">
                  <c:v>259.61515788674302</c:v>
                </c:pt>
                <c:pt idx="21">
                  <c:v>262.39120735532748</c:v>
                </c:pt>
                <c:pt idx="22">
                  <c:v>265.21200169843786</c:v>
                </c:pt>
                <c:pt idx="23">
                  <c:v>268.07850726690572</c:v>
                </c:pt>
                <c:pt idx="24">
                  <c:v>270.991716628505</c:v>
                </c:pt>
                <c:pt idx="25">
                  <c:v>273.95264942570788</c:v>
                </c:pt>
                <c:pt idx="26">
                  <c:v>276.96235326635775</c:v>
                </c:pt>
                <c:pt idx="27">
                  <c:v>280.0219046486709</c:v>
                </c:pt>
                <c:pt idx="28">
                  <c:v>283.13240992214696</c:v>
                </c:pt>
                <c:pt idx="29">
                  <c:v>286.29500628593445</c:v>
                </c:pt>
                <c:pt idx="30">
                  <c:v>289.51086282633571</c:v>
                </c:pt>
                <c:pt idx="31">
                  <c:v>292.78118159527804</c:v>
                </c:pt>
                <c:pt idx="32">
                  <c:v>296.10719873150805</c:v>
                </c:pt>
                <c:pt idx="33">
                  <c:v>299.49018562652094</c:v>
                </c:pt>
                <c:pt idx="34">
                  <c:v>302.93145013726888</c:v>
                </c:pt>
                <c:pt idx="35">
                  <c:v>306.43233784778124</c:v>
                </c:pt>
                <c:pt idx="36">
                  <c:v>309.99423338198989</c:v>
                </c:pt>
                <c:pt idx="37">
                  <c:v>313.61856177011896</c:v>
                </c:pt>
                <c:pt idx="38">
                  <c:v>317.30678987116477</c:v>
                </c:pt>
                <c:pt idx="39">
                  <c:v>321.06042785412296</c:v>
                </c:pt>
                <c:pt idx="40">
                  <c:v>324.88103074074581</c:v>
                </c:pt>
                <c:pt idx="41">
                  <c:v>328.77020001270654</c:v>
                </c:pt>
                <c:pt idx="42">
                  <c:v>332.72958528641379</c:v>
                </c:pt>
                <c:pt idx="43">
                  <c:v>336.76088605852834</c:v>
                </c:pt>
                <c:pt idx="44">
                  <c:v>340.86585352581761</c:v>
                </c:pt>
                <c:pt idx="45">
                  <c:v>345.04629248287893</c:v>
                </c:pt>
                <c:pt idx="46">
                  <c:v>349.30406330155171</c:v>
                </c:pt>
                <c:pt idx="47">
                  <c:v>353.64108399612189</c:v>
                </c:pt>
                <c:pt idx="48">
                  <c:v>358.05933237856055</c:v>
                </c:pt>
                <c:pt idx="49">
                  <c:v>362.56084830826563</c:v>
                </c:pt>
                <c:pt idx="50">
                  <c:v>367.14773604117147</c:v>
                </c:pt>
                <c:pt idx="51">
                  <c:v>371.82216668314175</c:v>
                </c:pt>
                <c:pt idx="52">
                  <c:v>376.58638075310353</c:v>
                </c:pt>
                <c:pt idx="53">
                  <c:v>381.44269086143322</c:v>
                </c:pt>
                <c:pt idx="54">
                  <c:v>386.39348450963126</c:v>
                </c:pt>
                <c:pt idx="55">
                  <c:v>391.44122701765082</c:v>
                </c:pt>
                <c:pt idx="56">
                  <c:v>396.58846458536004</c:v>
                </c:pt>
                <c:pt idx="57">
                  <c:v>401.83782749549073</c:v>
                </c:pt>
                <c:pt idx="58">
                  <c:v>407.19203346534488</c:v>
                </c:pt>
                <c:pt idx="59">
                  <c:v>412.6538911553273</c:v>
                </c:pt>
                <c:pt idx="60">
                  <c:v>418.22630384279506</c:v>
                </c:pt>
                <c:pt idx="61">
                  <c:v>423.9122732699384</c:v>
                </c:pt>
                <c:pt idx="62">
                  <c:v>429.71490367549745</c:v>
                </c:pt>
                <c:pt idx="63">
                  <c:v>435.63740602013127</c:v>
                </c:pt>
                <c:pt idx="64">
                  <c:v>441.68310241631633</c:v>
                </c:pt>
                <c:pt idx="65">
                  <c:v>447.855430774095</c:v>
                </c:pt>
                <c:pt idx="66">
                  <c:v>454.1579496747068</c:v>
                </c:pt>
                <c:pt idx="67">
                  <c:v>460.59434348511354</c:v>
                </c:pt>
                <c:pt idx="68">
                  <c:v>467.16842772692593</c:v>
                </c:pt>
                <c:pt idx="69">
                  <c:v>473.88415471440686</c:v>
                </c:pt>
                <c:pt idx="70">
                  <c:v>480.74561947708781</c:v>
                </c:pt>
                <c:pt idx="71">
                  <c:v>487.75706598340781</c:v>
                </c:pt>
                <c:pt idx="72">
                  <c:v>494.92289368294809</c:v>
                </c:pt>
                <c:pt idx="73">
                  <c:v>502.24766438631593</c:v>
                </c:pt>
                <c:pt idx="74">
                  <c:v>509.73610950233547</c:v>
                </c:pt>
                <c:pt idx="75">
                  <c:v>517.39313765406303</c:v>
                </c:pt>
                <c:pt idx="76">
                  <c:v>525.2238426966544</c:v>
                </c:pt>
                <c:pt idx="77">
                  <c:v>533.2335121609226</c:v>
                </c:pt>
                <c:pt idx="78">
                  <c:v>541.42763614929186</c:v>
                </c:pt>
                <c:pt idx="79">
                  <c:v>549.81191671138765</c:v>
                </c:pt>
                <c:pt idx="80">
                  <c:v>558.39227772950653</c:v>
                </c:pt>
                <c:pt idx="81">
                  <c:v>567.17487534552924</c:v>
                </c:pt>
                <c:pt idx="82">
                  <c:v>576.16610896357747</c:v>
                </c:pt>
                <c:pt idx="83">
                  <c:v>585.37263286511927</c:v>
                </c:pt>
                <c:pt idx="84">
                  <c:v>594.80136847527945</c:v>
                </c:pt>
                <c:pt idx="85">
                  <c:v>604.45951732301489</c:v>
                </c:pt>
                <c:pt idx="86">
                  <c:v>614.35457473975725</c:v>
                </c:pt>
                <c:pt idx="87">
                  <c:v>624.49434434539171</c:v>
                </c:pt>
                <c:pt idx="88">
                  <c:v>634.88695337328636</c:v>
                </c:pt>
                <c:pt idx="89">
                  <c:v>645.54086889060829</c:v>
                </c:pt>
                <c:pt idx="90">
                  <c:v>656.46491497401735</c:v>
                </c:pt>
                <c:pt idx="91">
                  <c:v>667.6682909053784</c:v>
                </c:pt>
                <c:pt idx="92">
                  <c:v>679.16059045756606</c:v>
                </c:pt>
                <c:pt idx="93">
                  <c:v>690.9518223451646</c:v>
                </c:pt>
                <c:pt idx="94">
                  <c:v>703.05243192121645</c:v>
                </c:pt>
                <c:pt idx="95">
                  <c:v>715.47332420792225</c:v>
                </c:pt>
                <c:pt idx="96">
                  <c:v>728.22588835461818</c:v>
                </c:pt>
                <c:pt idx="97">
                  <c:v>741.32202362582609</c:v>
                </c:pt>
                <c:pt idx="98">
                  <c:v>754.77416702969163</c:v>
                </c:pt>
                <c:pt idx="99">
                  <c:v>768.59532270516922</c:v>
                </c:pt>
                <c:pt idx="100">
                  <c:v>782.7990931973842</c:v>
                </c:pt>
                <c:pt idx="101">
                  <c:v>797.39971276170058</c:v>
                </c:pt>
                <c:pt idx="102">
                  <c:v>812.41208284612992</c:v>
                </c:pt>
                <c:pt idx="103">
                  <c:v>827.85180991859806</c:v>
                </c:pt>
                <c:pt idx="104">
                  <c:v>843.73524581552942</c:v>
                </c:pt>
                <c:pt idx="105">
                  <c:v>860.07953080617301</c:v>
                </c:pt>
                <c:pt idx="106">
                  <c:v>876.90263958419985</c:v>
                </c:pt>
                <c:pt idx="107">
                  <c:v>894.22343041348824</c:v>
                </c:pt>
                <c:pt idx="108">
                  <c:v>912.06169768034943</c:v>
                </c:pt>
                <c:pt idx="109">
                  <c:v>930.43822812100098</c:v>
                </c:pt>
                <c:pt idx="110">
                  <c:v>949.37486102410287</c:v>
                </c:pt>
                <c:pt idx="111">
                  <c:v>968.89455272836278</c:v>
                </c:pt>
                <c:pt idx="112">
                  <c:v>989.02144577144622</c:v>
                </c:pt>
                <c:pt idx="113">
                  <c:v>1009.7809430758911</c:v>
                </c:pt>
                <c:pt idx="114">
                  <c:v>1031.1997875940071</c:v>
                </c:pt>
                <c:pt idx="115">
                  <c:v>1053.3061478754828</c:v>
                </c:pt>
                <c:pt idx="116">
                  <c:v>1076.1297100669271</c:v>
                </c:pt>
                <c:pt idx="117">
                  <c:v>1099.7017768973089</c:v>
                </c:pt>
                <c:pt idx="118">
                  <c:v>1124.0553742647485</c:v>
                </c:pt>
                <c:pt idx="119">
                  <c:v>1149.2253660956428</c:v>
                </c:pt>
                <c:pt idx="120">
                  <c:v>1582.9663309635273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6D5-4385-9DA3-7747B9C96184}"/>
            </c:ext>
          </c:extLst>
        </c:ser>
        <c:ser>
          <c:idx val="3"/>
          <c:order val="4"/>
          <c:tx>
            <c:strRef>
              <c:f>'Ramp Rate'!$T$8</c:f>
              <c:strCache>
                <c:ptCount val="1"/>
                <c:pt idx="0">
                  <c:v>mm per week at 5m3/s</c:v>
                </c:pt>
              </c:strCache>
            </c:strRef>
          </c:tx>
          <c:marker>
            <c:symbol val="none"/>
          </c:marker>
          <c:xVal>
            <c:numRef>
              <c:f>'Ramp Rate'!$C$9:$C$129</c:f>
              <c:numCache>
                <c:formatCode>General</c:formatCode>
                <c:ptCount val="121"/>
                <c:pt idx="0">
                  <c:v>0</c:v>
                </c:pt>
                <c:pt idx="1">
                  <c:v>-50</c:v>
                </c:pt>
                <c:pt idx="2">
                  <c:v>-100</c:v>
                </c:pt>
                <c:pt idx="3">
                  <c:v>-150</c:v>
                </c:pt>
                <c:pt idx="4">
                  <c:v>-200</c:v>
                </c:pt>
                <c:pt idx="5">
                  <c:v>-250</c:v>
                </c:pt>
                <c:pt idx="6">
                  <c:v>-300</c:v>
                </c:pt>
                <c:pt idx="7">
                  <c:v>-350</c:v>
                </c:pt>
                <c:pt idx="8">
                  <c:v>-400</c:v>
                </c:pt>
                <c:pt idx="9">
                  <c:v>-450</c:v>
                </c:pt>
                <c:pt idx="10">
                  <c:v>-500</c:v>
                </c:pt>
                <c:pt idx="11">
                  <c:v>-550</c:v>
                </c:pt>
                <c:pt idx="12">
                  <c:v>-600</c:v>
                </c:pt>
                <c:pt idx="13">
                  <c:v>-650</c:v>
                </c:pt>
                <c:pt idx="14">
                  <c:v>-700</c:v>
                </c:pt>
                <c:pt idx="15">
                  <c:v>-750</c:v>
                </c:pt>
                <c:pt idx="16">
                  <c:v>-800</c:v>
                </c:pt>
                <c:pt idx="17">
                  <c:v>-850</c:v>
                </c:pt>
                <c:pt idx="18">
                  <c:v>-900</c:v>
                </c:pt>
                <c:pt idx="19">
                  <c:v>-950</c:v>
                </c:pt>
                <c:pt idx="20">
                  <c:v>-1000</c:v>
                </c:pt>
                <c:pt idx="21">
                  <c:v>-1050</c:v>
                </c:pt>
                <c:pt idx="22">
                  <c:v>-1100</c:v>
                </c:pt>
                <c:pt idx="23">
                  <c:v>-1150</c:v>
                </c:pt>
                <c:pt idx="24">
                  <c:v>-1200</c:v>
                </c:pt>
                <c:pt idx="25">
                  <c:v>-1250</c:v>
                </c:pt>
                <c:pt idx="26">
                  <c:v>-1300</c:v>
                </c:pt>
                <c:pt idx="27">
                  <c:v>-1350</c:v>
                </c:pt>
                <c:pt idx="28">
                  <c:v>-1400</c:v>
                </c:pt>
                <c:pt idx="29">
                  <c:v>-1450</c:v>
                </c:pt>
                <c:pt idx="30">
                  <c:v>-1500</c:v>
                </c:pt>
                <c:pt idx="31">
                  <c:v>-1550</c:v>
                </c:pt>
                <c:pt idx="32">
                  <c:v>-1600</c:v>
                </c:pt>
                <c:pt idx="33">
                  <c:v>-1650</c:v>
                </c:pt>
                <c:pt idx="34">
                  <c:v>-1700</c:v>
                </c:pt>
                <c:pt idx="35">
                  <c:v>-1750</c:v>
                </c:pt>
                <c:pt idx="36">
                  <c:v>-1800</c:v>
                </c:pt>
                <c:pt idx="37">
                  <c:v>-1850</c:v>
                </c:pt>
                <c:pt idx="38">
                  <c:v>-1900</c:v>
                </c:pt>
                <c:pt idx="39">
                  <c:v>-1950</c:v>
                </c:pt>
                <c:pt idx="40">
                  <c:v>-2000</c:v>
                </c:pt>
                <c:pt idx="41">
                  <c:v>-2050</c:v>
                </c:pt>
                <c:pt idx="42">
                  <c:v>-2100</c:v>
                </c:pt>
                <c:pt idx="43">
                  <c:v>-2150</c:v>
                </c:pt>
                <c:pt idx="44">
                  <c:v>-2200</c:v>
                </c:pt>
                <c:pt idx="45">
                  <c:v>-2250</c:v>
                </c:pt>
                <c:pt idx="46">
                  <c:v>-2300</c:v>
                </c:pt>
                <c:pt idx="47">
                  <c:v>-2350</c:v>
                </c:pt>
                <c:pt idx="48">
                  <c:v>-2400</c:v>
                </c:pt>
                <c:pt idx="49">
                  <c:v>-2450</c:v>
                </c:pt>
                <c:pt idx="50">
                  <c:v>-2500</c:v>
                </c:pt>
                <c:pt idx="51">
                  <c:v>-2550</c:v>
                </c:pt>
                <c:pt idx="52">
                  <c:v>-2600</c:v>
                </c:pt>
                <c:pt idx="53">
                  <c:v>-2650</c:v>
                </c:pt>
                <c:pt idx="54">
                  <c:v>-2700</c:v>
                </c:pt>
                <c:pt idx="55">
                  <c:v>-2750</c:v>
                </c:pt>
                <c:pt idx="56">
                  <c:v>-2800</c:v>
                </c:pt>
                <c:pt idx="57">
                  <c:v>-2850</c:v>
                </c:pt>
                <c:pt idx="58">
                  <c:v>-2900</c:v>
                </c:pt>
                <c:pt idx="59">
                  <c:v>-2950</c:v>
                </c:pt>
                <c:pt idx="60">
                  <c:v>-3000</c:v>
                </c:pt>
                <c:pt idx="61">
                  <c:v>-3050</c:v>
                </c:pt>
                <c:pt idx="62">
                  <c:v>-3100</c:v>
                </c:pt>
                <c:pt idx="63">
                  <c:v>-3150</c:v>
                </c:pt>
                <c:pt idx="64">
                  <c:v>-3200</c:v>
                </c:pt>
                <c:pt idx="65">
                  <c:v>-3250</c:v>
                </c:pt>
                <c:pt idx="66">
                  <c:v>-3300</c:v>
                </c:pt>
                <c:pt idx="67">
                  <c:v>-3350</c:v>
                </c:pt>
                <c:pt idx="68">
                  <c:v>-3400</c:v>
                </c:pt>
                <c:pt idx="69">
                  <c:v>-3450</c:v>
                </c:pt>
                <c:pt idx="70">
                  <c:v>-3500</c:v>
                </c:pt>
                <c:pt idx="71">
                  <c:v>-3550</c:v>
                </c:pt>
                <c:pt idx="72">
                  <c:v>-3600</c:v>
                </c:pt>
                <c:pt idx="73">
                  <c:v>-3650</c:v>
                </c:pt>
                <c:pt idx="74">
                  <c:v>-3700</c:v>
                </c:pt>
                <c:pt idx="75">
                  <c:v>-3750</c:v>
                </c:pt>
                <c:pt idx="76">
                  <c:v>-3800</c:v>
                </c:pt>
                <c:pt idx="77">
                  <c:v>-3850</c:v>
                </c:pt>
                <c:pt idx="78">
                  <c:v>-3900</c:v>
                </c:pt>
                <c:pt idx="79">
                  <c:v>-3950</c:v>
                </c:pt>
                <c:pt idx="80">
                  <c:v>-4000</c:v>
                </c:pt>
                <c:pt idx="81">
                  <c:v>-4050</c:v>
                </c:pt>
                <c:pt idx="82">
                  <c:v>-4100</c:v>
                </c:pt>
                <c:pt idx="83">
                  <c:v>-4150</c:v>
                </c:pt>
                <c:pt idx="84">
                  <c:v>-4200</c:v>
                </c:pt>
                <c:pt idx="85">
                  <c:v>-4250</c:v>
                </c:pt>
                <c:pt idx="86">
                  <c:v>-4300</c:v>
                </c:pt>
                <c:pt idx="87">
                  <c:v>-4350</c:v>
                </c:pt>
                <c:pt idx="88">
                  <c:v>-4400</c:v>
                </c:pt>
                <c:pt idx="89">
                  <c:v>-4450</c:v>
                </c:pt>
                <c:pt idx="90">
                  <c:v>-4500</c:v>
                </c:pt>
                <c:pt idx="91">
                  <c:v>-4550</c:v>
                </c:pt>
                <c:pt idx="92">
                  <c:v>-4600</c:v>
                </c:pt>
                <c:pt idx="93">
                  <c:v>-4650</c:v>
                </c:pt>
                <c:pt idx="94">
                  <c:v>-4700</c:v>
                </c:pt>
                <c:pt idx="95">
                  <c:v>-4750</c:v>
                </c:pt>
                <c:pt idx="96">
                  <c:v>-4800</c:v>
                </c:pt>
                <c:pt idx="97">
                  <c:v>-4850</c:v>
                </c:pt>
                <c:pt idx="98">
                  <c:v>-4900</c:v>
                </c:pt>
                <c:pt idx="99">
                  <c:v>-4950</c:v>
                </c:pt>
                <c:pt idx="100">
                  <c:v>-5000</c:v>
                </c:pt>
                <c:pt idx="101">
                  <c:v>-5050</c:v>
                </c:pt>
                <c:pt idx="102">
                  <c:v>-5100</c:v>
                </c:pt>
                <c:pt idx="103">
                  <c:v>-5150</c:v>
                </c:pt>
                <c:pt idx="104">
                  <c:v>-5200</c:v>
                </c:pt>
                <c:pt idx="105">
                  <c:v>-5250</c:v>
                </c:pt>
                <c:pt idx="106">
                  <c:v>-5300</c:v>
                </c:pt>
                <c:pt idx="107">
                  <c:v>-5350</c:v>
                </c:pt>
                <c:pt idx="108">
                  <c:v>-5400</c:v>
                </c:pt>
                <c:pt idx="109">
                  <c:v>-5450</c:v>
                </c:pt>
                <c:pt idx="110">
                  <c:v>-5500</c:v>
                </c:pt>
                <c:pt idx="111">
                  <c:v>-5550</c:v>
                </c:pt>
                <c:pt idx="112">
                  <c:v>-5600</c:v>
                </c:pt>
                <c:pt idx="113">
                  <c:v>-5650</c:v>
                </c:pt>
                <c:pt idx="114">
                  <c:v>-5700</c:v>
                </c:pt>
                <c:pt idx="115">
                  <c:v>-5750</c:v>
                </c:pt>
                <c:pt idx="116">
                  <c:v>-5800</c:v>
                </c:pt>
                <c:pt idx="117">
                  <c:v>-5850</c:v>
                </c:pt>
                <c:pt idx="118">
                  <c:v>-5900</c:v>
                </c:pt>
                <c:pt idx="119">
                  <c:v>-5950</c:v>
                </c:pt>
                <c:pt idx="120">
                  <c:v>-6000</c:v>
                </c:pt>
              </c:numCache>
            </c:numRef>
          </c:xVal>
          <c:yVal>
            <c:numRef>
              <c:f>'Ramp Rate'!$T$9:$T$129</c:f>
              <c:numCache>
                <c:formatCode>General</c:formatCode>
                <c:ptCount val="121"/>
                <c:pt idx="0">
                  <c:v>265.25389406536016</c:v>
                </c:pt>
                <c:pt idx="1">
                  <c:v>267.81655053530494</c:v>
                </c:pt>
                <c:pt idx="2">
                  <c:v>270.41651052728793</c:v>
                </c:pt>
                <c:pt idx="3">
                  <c:v>273.05450131059695</c:v>
                </c:pt>
                <c:pt idx="4">
                  <c:v>275.73126795800727</c:v>
                </c:pt>
                <c:pt idx="5">
                  <c:v>278.44757387118068</c:v>
                </c:pt>
                <c:pt idx="6">
                  <c:v>281.20420132415273</c:v>
                </c:pt>
                <c:pt idx="7">
                  <c:v>284.00195202580807</c:v>
                </c:pt>
                <c:pt idx="8">
                  <c:v>286.84164770190489</c:v>
                </c:pt>
                <c:pt idx="9">
                  <c:v>289.72413069759267</c:v>
                </c:pt>
                <c:pt idx="10">
                  <c:v>292.65026460115735</c:v>
                </c:pt>
                <c:pt idx="11">
                  <c:v>295.62093488991275</c:v>
                </c:pt>
                <c:pt idx="12">
                  <c:v>298.63704959904061</c:v>
                </c:pt>
                <c:pt idx="13">
                  <c:v>301.69954001449526</c:v>
                </c:pt>
                <c:pt idx="14">
                  <c:v>304.80936139074089</c:v>
                </c:pt>
                <c:pt idx="15">
                  <c:v>307.96749369455995</c:v>
                </c:pt>
                <c:pt idx="16">
                  <c:v>311.17494237581712</c:v>
                </c:pt>
                <c:pt idx="17">
                  <c:v>314.4327391665264</c:v>
                </c:pt>
                <c:pt idx="18">
                  <c:v>317.74194290917109</c:v>
                </c:pt>
                <c:pt idx="19">
                  <c:v>321.10364041570529</c:v>
                </c:pt>
                <c:pt idx="20">
                  <c:v>324.51894735842887</c:v>
                </c:pt>
                <c:pt idx="21">
                  <c:v>327.98900919415934</c:v>
                </c:pt>
                <c:pt idx="22">
                  <c:v>331.51500212304728</c:v>
                </c:pt>
                <c:pt idx="23">
                  <c:v>335.0981340836322</c:v>
                </c:pt>
                <c:pt idx="24">
                  <c:v>338.73964578563124</c:v>
                </c:pt>
                <c:pt idx="25">
                  <c:v>342.44081178213486</c:v>
                </c:pt>
                <c:pt idx="26">
                  <c:v>346.20294158294729</c:v>
                </c:pt>
                <c:pt idx="27">
                  <c:v>350.02738081083868</c:v>
                </c:pt>
                <c:pt idx="28">
                  <c:v>353.9155124026837</c:v>
                </c:pt>
                <c:pt idx="29">
                  <c:v>357.86875785741807</c:v>
                </c:pt>
                <c:pt idx="30">
                  <c:v>361.88857853291967</c:v>
                </c:pt>
                <c:pt idx="31">
                  <c:v>365.9764769940976</c:v>
                </c:pt>
                <c:pt idx="32">
                  <c:v>370.13399841438508</c:v>
                </c:pt>
                <c:pt idx="33">
                  <c:v>374.36273203315119</c:v>
                </c:pt>
                <c:pt idx="34">
                  <c:v>378.66431267158606</c:v>
                </c:pt>
                <c:pt idx="35">
                  <c:v>383.04042230972658</c:v>
                </c:pt>
                <c:pt idx="36">
                  <c:v>387.49279172748732</c:v>
                </c:pt>
                <c:pt idx="37">
                  <c:v>392.02320221264864</c:v>
                </c:pt>
                <c:pt idx="38">
                  <c:v>396.63348733895594</c:v>
                </c:pt>
                <c:pt idx="39">
                  <c:v>401.32553481765376</c:v>
                </c:pt>
                <c:pt idx="40">
                  <c:v>406.10128842593224</c:v>
                </c:pt>
                <c:pt idx="41">
                  <c:v>410.96275001588316</c:v>
                </c:pt>
                <c:pt idx="42">
                  <c:v>415.91198160801719</c:v>
                </c:pt>
                <c:pt idx="43">
                  <c:v>420.95110757316041</c:v>
                </c:pt>
                <c:pt idx="44">
                  <c:v>426.082316907272</c:v>
                </c:pt>
                <c:pt idx="45">
                  <c:v>431.30786560359866</c:v>
                </c:pt>
                <c:pt idx="46">
                  <c:v>436.63007912693962</c:v>
                </c:pt>
                <c:pt idx="47">
                  <c:v>442.05135499515234</c:v>
                </c:pt>
                <c:pt idx="48">
                  <c:v>447.57416547320065</c:v>
                </c:pt>
                <c:pt idx="49">
                  <c:v>453.20106038533203</c:v>
                </c:pt>
                <c:pt idx="50">
                  <c:v>458.93467005146425</c:v>
                </c:pt>
                <c:pt idx="51">
                  <c:v>464.77770835392721</c:v>
                </c:pt>
                <c:pt idx="52">
                  <c:v>470.73297594137944</c:v>
                </c:pt>
                <c:pt idx="53">
                  <c:v>476.80336357679164</c:v>
                </c:pt>
                <c:pt idx="54">
                  <c:v>482.99185563703918</c:v>
                </c:pt>
                <c:pt idx="55">
                  <c:v>489.30153377206352</c:v>
                </c:pt>
                <c:pt idx="56">
                  <c:v>495.73558073170005</c:v>
                </c:pt>
                <c:pt idx="57">
                  <c:v>502.29728436936347</c:v>
                </c:pt>
                <c:pt idx="58">
                  <c:v>508.99004183168108</c:v>
                </c:pt>
                <c:pt idx="59">
                  <c:v>515.81736394415907</c:v>
                </c:pt>
                <c:pt idx="60">
                  <c:v>522.78287980349387</c:v>
                </c:pt>
                <c:pt idx="61">
                  <c:v>529.89034158742299</c:v>
                </c:pt>
                <c:pt idx="62">
                  <c:v>537.14362959437176</c:v>
                </c:pt>
                <c:pt idx="63">
                  <c:v>544.54675752516414</c:v>
                </c:pt>
                <c:pt idx="64">
                  <c:v>552.10387802039543</c:v>
                </c:pt>
                <c:pt idx="65">
                  <c:v>559.81928846761878</c:v>
                </c:pt>
                <c:pt idx="66">
                  <c:v>567.69743709338343</c:v>
                </c:pt>
                <c:pt idx="67">
                  <c:v>575.74292935639187</c:v>
                </c:pt>
                <c:pt idx="68">
                  <c:v>583.96053465865737</c:v>
                </c:pt>
                <c:pt idx="69">
                  <c:v>592.35519339300868</c:v>
                </c:pt>
                <c:pt idx="70">
                  <c:v>600.93202434635975</c:v>
                </c:pt>
                <c:pt idx="71">
                  <c:v>609.69633247925969</c:v>
                </c:pt>
                <c:pt idx="72">
                  <c:v>618.65361710368495</c:v>
                </c:pt>
                <c:pt idx="73">
                  <c:v>627.80958048289494</c:v>
                </c:pt>
                <c:pt idx="74">
                  <c:v>637.17013687791939</c:v>
                </c:pt>
                <c:pt idx="75">
                  <c:v>646.74142206757892</c:v>
                </c:pt>
                <c:pt idx="76">
                  <c:v>656.52980337081806</c:v>
                </c:pt>
                <c:pt idx="77">
                  <c:v>666.54189020115314</c:v>
                </c:pt>
                <c:pt idx="78">
                  <c:v>676.78454518661499</c:v>
                </c:pt>
                <c:pt idx="79">
                  <c:v>687.26489588923437</c:v>
                </c:pt>
                <c:pt idx="80">
                  <c:v>697.99034716188305</c:v>
                </c:pt>
                <c:pt idx="81">
                  <c:v>708.9685941819115</c:v>
                </c:pt>
                <c:pt idx="82">
                  <c:v>720.20763620447178</c:v>
                </c:pt>
                <c:pt idx="83">
                  <c:v>731.71579108139906</c:v>
                </c:pt>
                <c:pt idx="84">
                  <c:v>743.50171059409934</c:v>
                </c:pt>
                <c:pt idx="85">
                  <c:v>755.57439665376876</c:v>
                </c:pt>
                <c:pt idx="86">
                  <c:v>767.9432184246964</c:v>
                </c:pt>
                <c:pt idx="87">
                  <c:v>780.61793043173975</c:v>
                </c:pt>
                <c:pt idx="88">
                  <c:v>793.60869171660795</c:v>
                </c:pt>
                <c:pt idx="89">
                  <c:v>806.92608611326011</c:v>
                </c:pt>
                <c:pt idx="90">
                  <c:v>820.58114371752163</c:v>
                </c:pt>
                <c:pt idx="91">
                  <c:v>834.58536363172311</c:v>
                </c:pt>
                <c:pt idx="92">
                  <c:v>848.95073807195774</c:v>
                </c:pt>
                <c:pt idx="93">
                  <c:v>863.68977793145575</c:v>
                </c:pt>
                <c:pt idx="94">
                  <c:v>878.81553990152042</c:v>
                </c:pt>
                <c:pt idx="95">
                  <c:v>894.34165525990272</c:v>
                </c:pt>
                <c:pt idx="96">
                  <c:v>910.28236044327275</c:v>
                </c:pt>
                <c:pt idx="97">
                  <c:v>926.65252953228276</c:v>
                </c:pt>
                <c:pt idx="98">
                  <c:v>943.46770878711447</c:v>
                </c:pt>
                <c:pt idx="99">
                  <c:v>960.7441533814615</c:v>
                </c:pt>
                <c:pt idx="100">
                  <c:v>978.49886649673022</c:v>
                </c:pt>
                <c:pt idx="101">
                  <c:v>996.74964095212556</c:v>
                </c:pt>
                <c:pt idx="102">
                  <c:v>1015.5151035576625</c:v>
                </c:pt>
                <c:pt idx="103">
                  <c:v>1034.8147623982477</c:v>
                </c:pt>
                <c:pt idx="104">
                  <c:v>1054.6690572694117</c:v>
                </c:pt>
                <c:pt idx="105">
                  <c:v>1075.0994135077162</c:v>
                </c:pt>
                <c:pt idx="106">
                  <c:v>1096.12829948025</c:v>
                </c:pt>
                <c:pt idx="107">
                  <c:v>1117.7792880168604</c:v>
                </c:pt>
                <c:pt idx="108">
                  <c:v>1140.077122100437</c:v>
                </c:pt>
                <c:pt idx="109">
                  <c:v>1163.0477851512512</c:v>
                </c:pt>
                <c:pt idx="110">
                  <c:v>1186.7185762801287</c:v>
                </c:pt>
                <c:pt idx="111">
                  <c:v>1211.1181909104532</c:v>
                </c:pt>
                <c:pt idx="112">
                  <c:v>1236.2768072143076</c:v>
                </c:pt>
                <c:pt idx="113">
                  <c:v>1262.2261788448636</c:v>
                </c:pt>
                <c:pt idx="114">
                  <c:v>1288.9997344925089</c:v>
                </c:pt>
                <c:pt idx="115">
                  <c:v>1316.6326848443534</c:v>
                </c:pt>
                <c:pt idx="116">
                  <c:v>1345.1621375836592</c:v>
                </c:pt>
                <c:pt idx="117">
                  <c:v>1374.6272211216362</c:v>
                </c:pt>
                <c:pt idx="118">
                  <c:v>1405.0692178309357</c:v>
                </c:pt>
                <c:pt idx="119">
                  <c:v>1436.5317076195533</c:v>
                </c:pt>
                <c:pt idx="120">
                  <c:v>1978.7079137044093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6D5-4385-9DA3-7747B9C96184}"/>
            </c:ext>
          </c:extLst>
        </c:ser>
        <c:ser>
          <c:idx val="5"/>
          <c:order val="5"/>
          <c:tx>
            <c:strRef>
              <c:f>'Ramp Rate'!$U$7</c:f>
              <c:strCache>
                <c:ptCount val="1"/>
                <c:pt idx="0">
                  <c:v>Consented limit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xVal>
            <c:numRef>
              <c:f>'Ramp Rate'!$C$9:$C$129</c:f>
              <c:numCache>
                <c:formatCode>General</c:formatCode>
                <c:ptCount val="121"/>
                <c:pt idx="0">
                  <c:v>0</c:v>
                </c:pt>
                <c:pt idx="1">
                  <c:v>-50</c:v>
                </c:pt>
                <c:pt idx="2">
                  <c:v>-100</c:v>
                </c:pt>
                <c:pt idx="3">
                  <c:v>-150</c:v>
                </c:pt>
                <c:pt idx="4">
                  <c:v>-200</c:v>
                </c:pt>
                <c:pt idx="5">
                  <c:v>-250</c:v>
                </c:pt>
                <c:pt idx="6">
                  <c:v>-300</c:v>
                </c:pt>
                <c:pt idx="7">
                  <c:v>-350</c:v>
                </c:pt>
                <c:pt idx="8">
                  <c:v>-400</c:v>
                </c:pt>
                <c:pt idx="9">
                  <c:v>-450</c:v>
                </c:pt>
                <c:pt idx="10">
                  <c:v>-500</c:v>
                </c:pt>
                <c:pt idx="11">
                  <c:v>-550</c:v>
                </c:pt>
                <c:pt idx="12">
                  <c:v>-600</c:v>
                </c:pt>
                <c:pt idx="13">
                  <c:v>-650</c:v>
                </c:pt>
                <c:pt idx="14">
                  <c:v>-700</c:v>
                </c:pt>
                <c:pt idx="15">
                  <c:v>-750</c:v>
                </c:pt>
                <c:pt idx="16">
                  <c:v>-800</c:v>
                </c:pt>
                <c:pt idx="17">
                  <c:v>-850</c:v>
                </c:pt>
                <c:pt idx="18">
                  <c:v>-900</c:v>
                </c:pt>
                <c:pt idx="19">
                  <c:v>-950</c:v>
                </c:pt>
                <c:pt idx="20">
                  <c:v>-1000</c:v>
                </c:pt>
                <c:pt idx="21">
                  <c:v>-1050</c:v>
                </c:pt>
                <c:pt idx="22">
                  <c:v>-1100</c:v>
                </c:pt>
                <c:pt idx="23">
                  <c:v>-1150</c:v>
                </c:pt>
                <c:pt idx="24">
                  <c:v>-1200</c:v>
                </c:pt>
                <c:pt idx="25">
                  <c:v>-1250</c:v>
                </c:pt>
                <c:pt idx="26">
                  <c:v>-1300</c:v>
                </c:pt>
                <c:pt idx="27">
                  <c:v>-1350</c:v>
                </c:pt>
                <c:pt idx="28">
                  <c:v>-1400</c:v>
                </c:pt>
                <c:pt idx="29">
                  <c:v>-1450</c:v>
                </c:pt>
                <c:pt idx="30">
                  <c:v>-1500</c:v>
                </c:pt>
                <c:pt idx="31">
                  <c:v>-1550</c:v>
                </c:pt>
                <c:pt idx="32">
                  <c:v>-1600</c:v>
                </c:pt>
                <c:pt idx="33">
                  <c:v>-1650</c:v>
                </c:pt>
                <c:pt idx="34">
                  <c:v>-1700</c:v>
                </c:pt>
                <c:pt idx="35">
                  <c:v>-1750</c:v>
                </c:pt>
                <c:pt idx="36">
                  <c:v>-1800</c:v>
                </c:pt>
                <c:pt idx="37">
                  <c:v>-1850</c:v>
                </c:pt>
                <c:pt idx="38">
                  <c:v>-1900</c:v>
                </c:pt>
                <c:pt idx="39">
                  <c:v>-1950</c:v>
                </c:pt>
                <c:pt idx="40">
                  <c:v>-2000</c:v>
                </c:pt>
                <c:pt idx="41">
                  <c:v>-2050</c:v>
                </c:pt>
                <c:pt idx="42">
                  <c:v>-2100</c:v>
                </c:pt>
                <c:pt idx="43">
                  <c:v>-2150</c:v>
                </c:pt>
                <c:pt idx="44">
                  <c:v>-2200</c:v>
                </c:pt>
                <c:pt idx="45">
                  <c:v>-2250</c:v>
                </c:pt>
                <c:pt idx="46">
                  <c:v>-2300</c:v>
                </c:pt>
                <c:pt idx="47">
                  <c:v>-2350</c:v>
                </c:pt>
                <c:pt idx="48">
                  <c:v>-2400</c:v>
                </c:pt>
                <c:pt idx="49">
                  <c:v>-2450</c:v>
                </c:pt>
                <c:pt idx="50">
                  <c:v>-2500</c:v>
                </c:pt>
                <c:pt idx="51">
                  <c:v>-2550</c:v>
                </c:pt>
                <c:pt idx="52">
                  <c:v>-2600</c:v>
                </c:pt>
                <c:pt idx="53">
                  <c:v>-2650</c:v>
                </c:pt>
                <c:pt idx="54">
                  <c:v>-2700</c:v>
                </c:pt>
                <c:pt idx="55">
                  <c:v>-2750</c:v>
                </c:pt>
                <c:pt idx="56">
                  <c:v>-2800</c:v>
                </c:pt>
                <c:pt idx="57">
                  <c:v>-2850</c:v>
                </c:pt>
                <c:pt idx="58">
                  <c:v>-2900</c:v>
                </c:pt>
                <c:pt idx="59">
                  <c:v>-2950</c:v>
                </c:pt>
                <c:pt idx="60">
                  <c:v>-3000</c:v>
                </c:pt>
                <c:pt idx="61">
                  <c:v>-3050</c:v>
                </c:pt>
                <c:pt idx="62">
                  <c:v>-3100</c:v>
                </c:pt>
                <c:pt idx="63">
                  <c:v>-3150</c:v>
                </c:pt>
                <c:pt idx="64">
                  <c:v>-3200</c:v>
                </c:pt>
                <c:pt idx="65">
                  <c:v>-3250</c:v>
                </c:pt>
                <c:pt idx="66">
                  <c:v>-3300</c:v>
                </c:pt>
                <c:pt idx="67">
                  <c:v>-3350</c:v>
                </c:pt>
                <c:pt idx="68">
                  <c:v>-3400</c:v>
                </c:pt>
                <c:pt idx="69">
                  <c:v>-3450</c:v>
                </c:pt>
                <c:pt idx="70">
                  <c:v>-3500</c:v>
                </c:pt>
                <c:pt idx="71">
                  <c:v>-3550</c:v>
                </c:pt>
                <c:pt idx="72">
                  <c:v>-3600</c:v>
                </c:pt>
                <c:pt idx="73">
                  <c:v>-3650</c:v>
                </c:pt>
                <c:pt idx="74">
                  <c:v>-3700</c:v>
                </c:pt>
                <c:pt idx="75">
                  <c:v>-3750</c:v>
                </c:pt>
                <c:pt idx="76">
                  <c:v>-3800</c:v>
                </c:pt>
                <c:pt idx="77">
                  <c:v>-3850</c:v>
                </c:pt>
                <c:pt idx="78">
                  <c:v>-3900</c:v>
                </c:pt>
                <c:pt idx="79">
                  <c:v>-3950</c:v>
                </c:pt>
                <c:pt idx="80">
                  <c:v>-4000</c:v>
                </c:pt>
                <c:pt idx="81">
                  <c:v>-4050</c:v>
                </c:pt>
                <c:pt idx="82">
                  <c:v>-4100</c:v>
                </c:pt>
                <c:pt idx="83">
                  <c:v>-4150</c:v>
                </c:pt>
                <c:pt idx="84">
                  <c:v>-4200</c:v>
                </c:pt>
                <c:pt idx="85">
                  <c:v>-4250</c:v>
                </c:pt>
                <c:pt idx="86">
                  <c:v>-4300</c:v>
                </c:pt>
                <c:pt idx="87">
                  <c:v>-4350</c:v>
                </c:pt>
                <c:pt idx="88">
                  <c:v>-4400</c:v>
                </c:pt>
                <c:pt idx="89">
                  <c:v>-4450</c:v>
                </c:pt>
                <c:pt idx="90">
                  <c:v>-4500</c:v>
                </c:pt>
                <c:pt idx="91">
                  <c:v>-4550</c:v>
                </c:pt>
                <c:pt idx="92">
                  <c:v>-4600</c:v>
                </c:pt>
                <c:pt idx="93">
                  <c:v>-4650</c:v>
                </c:pt>
                <c:pt idx="94">
                  <c:v>-4700</c:v>
                </c:pt>
                <c:pt idx="95">
                  <c:v>-4750</c:v>
                </c:pt>
                <c:pt idx="96">
                  <c:v>-4800</c:v>
                </c:pt>
                <c:pt idx="97">
                  <c:v>-4850</c:v>
                </c:pt>
                <c:pt idx="98">
                  <c:v>-4900</c:v>
                </c:pt>
                <c:pt idx="99">
                  <c:v>-4950</c:v>
                </c:pt>
                <c:pt idx="100">
                  <c:v>-5000</c:v>
                </c:pt>
                <c:pt idx="101">
                  <c:v>-5050</c:v>
                </c:pt>
                <c:pt idx="102">
                  <c:v>-5100</c:v>
                </c:pt>
                <c:pt idx="103">
                  <c:v>-5150</c:v>
                </c:pt>
                <c:pt idx="104">
                  <c:v>-5200</c:v>
                </c:pt>
                <c:pt idx="105">
                  <c:v>-5250</c:v>
                </c:pt>
                <c:pt idx="106">
                  <c:v>-5300</c:v>
                </c:pt>
                <c:pt idx="107">
                  <c:v>-5350</c:v>
                </c:pt>
                <c:pt idx="108">
                  <c:v>-5400</c:v>
                </c:pt>
                <c:pt idx="109">
                  <c:v>-5450</c:v>
                </c:pt>
                <c:pt idx="110">
                  <c:v>-5500</c:v>
                </c:pt>
                <c:pt idx="111">
                  <c:v>-5550</c:v>
                </c:pt>
                <c:pt idx="112">
                  <c:v>-5600</c:v>
                </c:pt>
                <c:pt idx="113">
                  <c:v>-5650</c:v>
                </c:pt>
                <c:pt idx="114">
                  <c:v>-5700</c:v>
                </c:pt>
                <c:pt idx="115">
                  <c:v>-5750</c:v>
                </c:pt>
                <c:pt idx="116">
                  <c:v>-5800</c:v>
                </c:pt>
                <c:pt idx="117">
                  <c:v>-5850</c:v>
                </c:pt>
                <c:pt idx="118">
                  <c:v>-5900</c:v>
                </c:pt>
                <c:pt idx="119">
                  <c:v>-5950</c:v>
                </c:pt>
                <c:pt idx="120">
                  <c:v>-6000</c:v>
                </c:pt>
              </c:numCache>
            </c:numRef>
          </c:xVal>
          <c:yVal>
            <c:numRef>
              <c:f>'Ramp Rate'!$U$9:$U$129</c:f>
              <c:numCache>
                <c:formatCode>General</c:formatCode>
                <c:ptCount val="121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200</c:v>
                </c:pt>
                <c:pt idx="56">
                  <c:v>200</c:v>
                </c:pt>
                <c:pt idx="57">
                  <c:v>200</c:v>
                </c:pt>
                <c:pt idx="58">
                  <c:v>200</c:v>
                </c:pt>
                <c:pt idx="59">
                  <c:v>200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200</c:v>
                </c:pt>
                <c:pt idx="69">
                  <c:v>200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200</c:v>
                </c:pt>
                <c:pt idx="74">
                  <c:v>200</c:v>
                </c:pt>
                <c:pt idx="75">
                  <c:v>200</c:v>
                </c:pt>
                <c:pt idx="76">
                  <c:v>200</c:v>
                </c:pt>
                <c:pt idx="77">
                  <c:v>200</c:v>
                </c:pt>
                <c:pt idx="78">
                  <c:v>200</c:v>
                </c:pt>
                <c:pt idx="79">
                  <c:v>200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200</c:v>
                </c:pt>
                <c:pt idx="97">
                  <c:v>200</c:v>
                </c:pt>
                <c:pt idx="98">
                  <c:v>200</c:v>
                </c:pt>
                <c:pt idx="99">
                  <c:v>200</c:v>
                </c:pt>
                <c:pt idx="100">
                  <c:v>200</c:v>
                </c:pt>
                <c:pt idx="101">
                  <c:v>200</c:v>
                </c:pt>
                <c:pt idx="102">
                  <c:v>200</c:v>
                </c:pt>
                <c:pt idx="103">
                  <c:v>200</c:v>
                </c:pt>
                <c:pt idx="104">
                  <c:v>200</c:v>
                </c:pt>
                <c:pt idx="105">
                  <c:v>200</c:v>
                </c:pt>
                <c:pt idx="106">
                  <c:v>200</c:v>
                </c:pt>
                <c:pt idx="107">
                  <c:v>200</c:v>
                </c:pt>
                <c:pt idx="108">
                  <c:v>200</c:v>
                </c:pt>
                <c:pt idx="109">
                  <c:v>200</c:v>
                </c:pt>
                <c:pt idx="110">
                  <c:v>200</c:v>
                </c:pt>
                <c:pt idx="111">
                  <c:v>200</c:v>
                </c:pt>
                <c:pt idx="112">
                  <c:v>200</c:v>
                </c:pt>
                <c:pt idx="113">
                  <c:v>200</c:v>
                </c:pt>
                <c:pt idx="114">
                  <c:v>200</c:v>
                </c:pt>
                <c:pt idx="115">
                  <c:v>200</c:v>
                </c:pt>
                <c:pt idx="116">
                  <c:v>200</c:v>
                </c:pt>
                <c:pt idx="117">
                  <c:v>200</c:v>
                </c:pt>
                <c:pt idx="118">
                  <c:v>200</c:v>
                </c:pt>
                <c:pt idx="119">
                  <c:v>200</c:v>
                </c:pt>
                <c:pt idx="120">
                  <c:v>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6D5-4385-9DA3-7747B9C9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627840"/>
        <c:axId val="110625920"/>
      </c:scatterChart>
      <c:valAx>
        <c:axId val="69334144"/>
        <c:scaling>
          <c:orientation val="minMax"/>
          <c:max val="0"/>
          <c:min val="-5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Level ralitive to crest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9336064"/>
        <c:crosses val="autoZero"/>
        <c:crossBetween val="midCat"/>
      </c:valAx>
      <c:valAx>
        <c:axId val="69336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Lake Volume (m3)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9334144"/>
        <c:crossesAt val="-6000"/>
        <c:crossBetween val="midCat"/>
      </c:valAx>
      <c:valAx>
        <c:axId val="110625920"/>
        <c:scaling>
          <c:orientation val="minMax"/>
          <c:max val="2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Change</a:t>
                </a:r>
                <a:r>
                  <a:rPr lang="en-NZ" baseline="0"/>
                  <a:t> in lake level over 7 days</a:t>
                </a:r>
                <a:endParaRPr lang="en-NZ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0627840"/>
        <c:crosses val="max"/>
        <c:crossBetween val="midCat"/>
      </c:valAx>
      <c:valAx>
        <c:axId val="11062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625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958346840111124"/>
          <c:y val="0.13003578416569198"/>
          <c:w val="0.18994992262604121"/>
          <c:h val="0.2220465010447119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'Ramp Rate'!$D$8</c:f>
              <c:strCache>
                <c:ptCount val="1"/>
                <c:pt idx="0">
                  <c:v>Lake Volume</c:v>
                </c:pt>
              </c:strCache>
            </c:strRef>
          </c:tx>
          <c:marker>
            <c:symbol val="none"/>
          </c:marker>
          <c:xVal>
            <c:numRef>
              <c:f>'Ramp Rate'!$C$9:$C$128</c:f>
              <c:numCache>
                <c:formatCode>General</c:formatCode>
                <c:ptCount val="120"/>
                <c:pt idx="0">
                  <c:v>0</c:v>
                </c:pt>
                <c:pt idx="1">
                  <c:v>-50</c:v>
                </c:pt>
                <c:pt idx="2">
                  <c:v>-100</c:v>
                </c:pt>
                <c:pt idx="3">
                  <c:v>-150</c:v>
                </c:pt>
                <c:pt idx="4">
                  <c:v>-200</c:v>
                </c:pt>
                <c:pt idx="5">
                  <c:v>-250</c:v>
                </c:pt>
                <c:pt idx="6">
                  <c:v>-300</c:v>
                </c:pt>
                <c:pt idx="7">
                  <c:v>-350</c:v>
                </c:pt>
                <c:pt idx="8">
                  <c:v>-400</c:v>
                </c:pt>
                <c:pt idx="9">
                  <c:v>-450</c:v>
                </c:pt>
                <c:pt idx="10">
                  <c:v>-500</c:v>
                </c:pt>
                <c:pt idx="11">
                  <c:v>-550</c:v>
                </c:pt>
                <c:pt idx="12">
                  <c:v>-600</c:v>
                </c:pt>
                <c:pt idx="13">
                  <c:v>-650</c:v>
                </c:pt>
                <c:pt idx="14">
                  <c:v>-700</c:v>
                </c:pt>
                <c:pt idx="15">
                  <c:v>-750</c:v>
                </c:pt>
                <c:pt idx="16">
                  <c:v>-800</c:v>
                </c:pt>
                <c:pt idx="17">
                  <c:v>-850</c:v>
                </c:pt>
                <c:pt idx="18">
                  <c:v>-900</c:v>
                </c:pt>
                <c:pt idx="19">
                  <c:v>-950</c:v>
                </c:pt>
                <c:pt idx="20">
                  <c:v>-1000</c:v>
                </c:pt>
                <c:pt idx="21">
                  <c:v>-1050</c:v>
                </c:pt>
                <c:pt idx="22">
                  <c:v>-1100</c:v>
                </c:pt>
                <c:pt idx="23">
                  <c:v>-1150</c:v>
                </c:pt>
                <c:pt idx="24">
                  <c:v>-1200</c:v>
                </c:pt>
                <c:pt idx="25">
                  <c:v>-1250</c:v>
                </c:pt>
                <c:pt idx="26">
                  <c:v>-1300</c:v>
                </c:pt>
                <c:pt idx="27">
                  <c:v>-1350</c:v>
                </c:pt>
                <c:pt idx="28">
                  <c:v>-1400</c:v>
                </c:pt>
                <c:pt idx="29">
                  <c:v>-1450</c:v>
                </c:pt>
                <c:pt idx="30">
                  <c:v>-1500</c:v>
                </c:pt>
                <c:pt idx="31">
                  <c:v>-1550</c:v>
                </c:pt>
                <c:pt idx="32">
                  <c:v>-1600</c:v>
                </c:pt>
                <c:pt idx="33">
                  <c:v>-1650</c:v>
                </c:pt>
                <c:pt idx="34">
                  <c:v>-1700</c:v>
                </c:pt>
                <c:pt idx="35">
                  <c:v>-1750</c:v>
                </c:pt>
                <c:pt idx="36">
                  <c:v>-1800</c:v>
                </c:pt>
                <c:pt idx="37">
                  <c:v>-1850</c:v>
                </c:pt>
                <c:pt idx="38">
                  <c:v>-1900</c:v>
                </c:pt>
                <c:pt idx="39">
                  <c:v>-1950</c:v>
                </c:pt>
                <c:pt idx="40">
                  <c:v>-2000</c:v>
                </c:pt>
                <c:pt idx="41">
                  <c:v>-2050</c:v>
                </c:pt>
                <c:pt idx="42">
                  <c:v>-2100</c:v>
                </c:pt>
                <c:pt idx="43">
                  <c:v>-2150</c:v>
                </c:pt>
                <c:pt idx="44">
                  <c:v>-2200</c:v>
                </c:pt>
                <c:pt idx="45">
                  <c:v>-2250</c:v>
                </c:pt>
                <c:pt idx="46">
                  <c:v>-2300</c:v>
                </c:pt>
                <c:pt idx="47">
                  <c:v>-2350</c:v>
                </c:pt>
                <c:pt idx="48">
                  <c:v>-2400</c:v>
                </c:pt>
                <c:pt idx="49">
                  <c:v>-2450</c:v>
                </c:pt>
                <c:pt idx="50">
                  <c:v>-2500</c:v>
                </c:pt>
                <c:pt idx="51">
                  <c:v>-2550</c:v>
                </c:pt>
                <c:pt idx="52">
                  <c:v>-2600</c:v>
                </c:pt>
                <c:pt idx="53">
                  <c:v>-2650</c:v>
                </c:pt>
                <c:pt idx="54">
                  <c:v>-2700</c:v>
                </c:pt>
                <c:pt idx="55">
                  <c:v>-2750</c:v>
                </c:pt>
                <c:pt idx="56">
                  <c:v>-2800</c:v>
                </c:pt>
                <c:pt idx="57">
                  <c:v>-2850</c:v>
                </c:pt>
                <c:pt idx="58">
                  <c:v>-2900</c:v>
                </c:pt>
                <c:pt idx="59">
                  <c:v>-2950</c:v>
                </c:pt>
                <c:pt idx="60">
                  <c:v>-3000</c:v>
                </c:pt>
                <c:pt idx="61">
                  <c:v>-3050</c:v>
                </c:pt>
                <c:pt idx="62">
                  <c:v>-3100</c:v>
                </c:pt>
                <c:pt idx="63">
                  <c:v>-3150</c:v>
                </c:pt>
                <c:pt idx="64">
                  <c:v>-3200</c:v>
                </c:pt>
                <c:pt idx="65">
                  <c:v>-3250</c:v>
                </c:pt>
                <c:pt idx="66">
                  <c:v>-3300</c:v>
                </c:pt>
                <c:pt idx="67">
                  <c:v>-3350</c:v>
                </c:pt>
                <c:pt idx="68">
                  <c:v>-3400</c:v>
                </c:pt>
                <c:pt idx="69">
                  <c:v>-3450</c:v>
                </c:pt>
                <c:pt idx="70">
                  <c:v>-3500</c:v>
                </c:pt>
                <c:pt idx="71">
                  <c:v>-3550</c:v>
                </c:pt>
                <c:pt idx="72">
                  <c:v>-3600</c:v>
                </c:pt>
                <c:pt idx="73">
                  <c:v>-3650</c:v>
                </c:pt>
                <c:pt idx="74">
                  <c:v>-3700</c:v>
                </c:pt>
                <c:pt idx="75">
                  <c:v>-3750</c:v>
                </c:pt>
                <c:pt idx="76">
                  <c:v>-3800</c:v>
                </c:pt>
                <c:pt idx="77">
                  <c:v>-3850</c:v>
                </c:pt>
                <c:pt idx="78">
                  <c:v>-3900</c:v>
                </c:pt>
                <c:pt idx="79">
                  <c:v>-3950</c:v>
                </c:pt>
                <c:pt idx="80">
                  <c:v>-4000</c:v>
                </c:pt>
                <c:pt idx="81">
                  <c:v>-4050</c:v>
                </c:pt>
                <c:pt idx="82">
                  <c:v>-4100</c:v>
                </c:pt>
                <c:pt idx="83">
                  <c:v>-4150</c:v>
                </c:pt>
                <c:pt idx="84">
                  <c:v>-4200</c:v>
                </c:pt>
                <c:pt idx="85">
                  <c:v>-4250</c:v>
                </c:pt>
                <c:pt idx="86">
                  <c:v>-4300</c:v>
                </c:pt>
                <c:pt idx="87">
                  <c:v>-4350</c:v>
                </c:pt>
                <c:pt idx="88">
                  <c:v>-4400</c:v>
                </c:pt>
                <c:pt idx="89">
                  <c:v>-4450</c:v>
                </c:pt>
                <c:pt idx="90">
                  <c:v>-4500</c:v>
                </c:pt>
                <c:pt idx="91">
                  <c:v>-4550</c:v>
                </c:pt>
                <c:pt idx="92">
                  <c:v>-4600</c:v>
                </c:pt>
                <c:pt idx="93">
                  <c:v>-4650</c:v>
                </c:pt>
                <c:pt idx="94">
                  <c:v>-4700</c:v>
                </c:pt>
                <c:pt idx="95">
                  <c:v>-4750</c:v>
                </c:pt>
                <c:pt idx="96">
                  <c:v>-4800</c:v>
                </c:pt>
                <c:pt idx="97">
                  <c:v>-4850</c:v>
                </c:pt>
                <c:pt idx="98">
                  <c:v>-4900</c:v>
                </c:pt>
                <c:pt idx="99">
                  <c:v>-4950</c:v>
                </c:pt>
                <c:pt idx="100">
                  <c:v>-5000</c:v>
                </c:pt>
                <c:pt idx="101">
                  <c:v>-5050</c:v>
                </c:pt>
                <c:pt idx="102">
                  <c:v>-5100</c:v>
                </c:pt>
                <c:pt idx="103">
                  <c:v>-5150</c:v>
                </c:pt>
                <c:pt idx="104">
                  <c:v>-5200</c:v>
                </c:pt>
                <c:pt idx="105">
                  <c:v>-5250</c:v>
                </c:pt>
                <c:pt idx="106">
                  <c:v>-5300</c:v>
                </c:pt>
                <c:pt idx="107">
                  <c:v>-5350</c:v>
                </c:pt>
                <c:pt idx="108">
                  <c:v>-5400</c:v>
                </c:pt>
                <c:pt idx="109">
                  <c:v>-5450</c:v>
                </c:pt>
                <c:pt idx="110">
                  <c:v>-5500</c:v>
                </c:pt>
                <c:pt idx="111">
                  <c:v>-5550</c:v>
                </c:pt>
                <c:pt idx="112">
                  <c:v>-5600</c:v>
                </c:pt>
                <c:pt idx="113">
                  <c:v>-5650</c:v>
                </c:pt>
                <c:pt idx="114">
                  <c:v>-5700</c:v>
                </c:pt>
                <c:pt idx="115">
                  <c:v>-5750</c:v>
                </c:pt>
                <c:pt idx="116">
                  <c:v>-5800</c:v>
                </c:pt>
                <c:pt idx="117">
                  <c:v>-5850</c:v>
                </c:pt>
                <c:pt idx="118">
                  <c:v>-5900</c:v>
                </c:pt>
                <c:pt idx="119">
                  <c:v>-5950</c:v>
                </c:pt>
              </c:numCache>
            </c:numRef>
          </c:xVal>
          <c:yVal>
            <c:numRef>
              <c:f>'Ramp Rate'!$D$9:$D$128</c:f>
              <c:numCache>
                <c:formatCode>General</c:formatCode>
                <c:ptCount val="120"/>
                <c:pt idx="0">
                  <c:v>46000000</c:v>
                </c:pt>
                <c:pt idx="1">
                  <c:v>45429980.093099996</c:v>
                </c:pt>
                <c:pt idx="2">
                  <c:v>44865414.536200002</c:v>
                </c:pt>
                <c:pt idx="3">
                  <c:v>44306277.079300001</c:v>
                </c:pt>
                <c:pt idx="4">
                  <c:v>43752541.472400002</c:v>
                </c:pt>
                <c:pt idx="5">
                  <c:v>43204181.465499997</c:v>
                </c:pt>
                <c:pt idx="6">
                  <c:v>42661170.808600001</c:v>
                </c:pt>
                <c:pt idx="7">
                  <c:v>42123483.251699999</c:v>
                </c:pt>
                <c:pt idx="8">
                  <c:v>41591092.544799998</c:v>
                </c:pt>
                <c:pt idx="9">
                  <c:v>41063972.437899999</c:v>
                </c:pt>
                <c:pt idx="10">
                  <c:v>40542096.681000002</c:v>
                </c:pt>
                <c:pt idx="11">
                  <c:v>40025439.024099998</c:v>
                </c:pt>
                <c:pt idx="12">
                  <c:v>39513973.217200004</c:v>
                </c:pt>
                <c:pt idx="13">
                  <c:v>39007673.010300003</c:v>
                </c:pt>
                <c:pt idx="14">
                  <c:v>38506512.153400004</c:v>
                </c:pt>
                <c:pt idx="15">
                  <c:v>38010464.396499999</c:v>
                </c:pt>
                <c:pt idx="16">
                  <c:v>37519503.489600003</c:v>
                </c:pt>
                <c:pt idx="17">
                  <c:v>37033603.182700001</c:v>
                </c:pt>
                <c:pt idx="18">
                  <c:v>36552737.2258</c:v>
                </c:pt>
                <c:pt idx="19">
                  <c:v>36076879.368900001</c:v>
                </c:pt>
                <c:pt idx="20">
                  <c:v>35606003.362000003</c:v>
                </c:pt>
                <c:pt idx="21">
                  <c:v>35140082.9551</c:v>
                </c:pt>
                <c:pt idx="22">
                  <c:v>34679091.898199998</c:v>
                </c:pt>
                <c:pt idx="23">
                  <c:v>34223003.941299997</c:v>
                </c:pt>
                <c:pt idx="24">
                  <c:v>33771792.834399998</c:v>
                </c:pt>
                <c:pt idx="25">
                  <c:v>33325432.327500001</c:v>
                </c:pt>
                <c:pt idx="26">
                  <c:v>32883896.170600001</c:v>
                </c:pt>
                <c:pt idx="27">
                  <c:v>32447158.113700002</c:v>
                </c:pt>
                <c:pt idx="28">
                  <c:v>32015191.906800002</c:v>
                </c:pt>
                <c:pt idx="29">
                  <c:v>31587971.299899999</c:v>
                </c:pt>
                <c:pt idx="30">
                  <c:v>31165470.043000001</c:v>
                </c:pt>
                <c:pt idx="31">
                  <c:v>30747661.886100002</c:v>
                </c:pt>
                <c:pt idx="32">
                  <c:v>30334520.5792</c:v>
                </c:pt>
                <c:pt idx="33">
                  <c:v>29926019.872299999</c:v>
                </c:pt>
                <c:pt idx="34">
                  <c:v>29522133.5154</c:v>
                </c:pt>
                <c:pt idx="35">
                  <c:v>29122835.258500002</c:v>
                </c:pt>
                <c:pt idx="36">
                  <c:v>28728098.851600002</c:v>
                </c:pt>
                <c:pt idx="37">
                  <c:v>28337898.0447</c:v>
                </c:pt>
                <c:pt idx="38">
                  <c:v>27952206.5878</c:v>
                </c:pt>
                <c:pt idx="39">
                  <c:v>27570998.230900001</c:v>
                </c:pt>
                <c:pt idx="40">
                  <c:v>27194246.723999999</c:v>
                </c:pt>
                <c:pt idx="41">
                  <c:v>26821925.817100003</c:v>
                </c:pt>
                <c:pt idx="42">
                  <c:v>26454009.260200001</c:v>
                </c:pt>
                <c:pt idx="43">
                  <c:v>26090470.803300001</c:v>
                </c:pt>
                <c:pt idx="44">
                  <c:v>25731284.196400002</c:v>
                </c:pt>
                <c:pt idx="45">
                  <c:v>25376423.1895</c:v>
                </c:pt>
                <c:pt idx="46">
                  <c:v>25025861.532600001</c:v>
                </c:pt>
                <c:pt idx="47">
                  <c:v>24679572.975700002</c:v>
                </c:pt>
                <c:pt idx="48">
                  <c:v>24337531.268800002</c:v>
                </c:pt>
                <c:pt idx="49">
                  <c:v>23999710.161900003</c:v>
                </c:pt>
                <c:pt idx="50">
                  <c:v>23666083.405000001</c:v>
                </c:pt>
                <c:pt idx="51">
                  <c:v>23336624.748100001</c:v>
                </c:pt>
                <c:pt idx="52">
                  <c:v>23011307.941199999</c:v>
                </c:pt>
                <c:pt idx="53">
                  <c:v>22690106.734299999</c:v>
                </c:pt>
                <c:pt idx="54">
                  <c:v>22372994.877400003</c:v>
                </c:pt>
                <c:pt idx="55">
                  <c:v>22059946.120500002</c:v>
                </c:pt>
                <c:pt idx="56">
                  <c:v>21750934.213600002</c:v>
                </c:pt>
                <c:pt idx="57">
                  <c:v>21445932.9067</c:v>
                </c:pt>
                <c:pt idx="58">
                  <c:v>21144915.9498</c:v>
                </c:pt>
                <c:pt idx="59">
                  <c:v>20847857.092900004</c:v>
                </c:pt>
                <c:pt idx="60">
                  <c:v>20554730.086000003</c:v>
                </c:pt>
                <c:pt idx="61">
                  <c:v>20265508.679100003</c:v>
                </c:pt>
                <c:pt idx="62">
                  <c:v>19980166.622200001</c:v>
                </c:pt>
                <c:pt idx="63">
                  <c:v>19698677.6653</c:v>
                </c:pt>
                <c:pt idx="64">
                  <c:v>19421015.558400001</c:v>
                </c:pt>
                <c:pt idx="65">
                  <c:v>19147154.0515</c:v>
                </c:pt>
                <c:pt idx="66">
                  <c:v>18877066.8946</c:v>
                </c:pt>
                <c:pt idx="67">
                  <c:v>18610727.837699998</c:v>
                </c:pt>
                <c:pt idx="68">
                  <c:v>18348110.630799998</c:v>
                </c:pt>
                <c:pt idx="69">
                  <c:v>18089189.023900002</c:v>
                </c:pt>
                <c:pt idx="70">
                  <c:v>17833936.767000005</c:v>
                </c:pt>
                <c:pt idx="71">
                  <c:v>17582327.610100001</c:v>
                </c:pt>
                <c:pt idx="72">
                  <c:v>17334335.303200003</c:v>
                </c:pt>
                <c:pt idx="73">
                  <c:v>17089933.596300002</c:v>
                </c:pt>
                <c:pt idx="74">
                  <c:v>16849096.239399999</c:v>
                </c:pt>
                <c:pt idx="75">
                  <c:v>16611796.982500002</c:v>
                </c:pt>
                <c:pt idx="76">
                  <c:v>16378009.575599998</c:v>
                </c:pt>
                <c:pt idx="77">
                  <c:v>16147707.7687</c:v>
                </c:pt>
                <c:pt idx="78">
                  <c:v>15920865.311799999</c:v>
                </c:pt>
                <c:pt idx="79">
                  <c:v>15697455.9549</c:v>
                </c:pt>
                <c:pt idx="80">
                  <c:v>15477453.447999999</c:v>
                </c:pt>
                <c:pt idx="81">
                  <c:v>15260831.541099999</c:v>
                </c:pt>
                <c:pt idx="82">
                  <c:v>15047563.984200004</c:v>
                </c:pt>
                <c:pt idx="83">
                  <c:v>14837624.527300004</c:v>
                </c:pt>
                <c:pt idx="84">
                  <c:v>14630986.920400005</c:v>
                </c:pt>
                <c:pt idx="85">
                  <c:v>14427624.913500004</c:v>
                </c:pt>
                <c:pt idx="86">
                  <c:v>14227512.256600004</c:v>
                </c:pt>
                <c:pt idx="87">
                  <c:v>14030622.699700002</c:v>
                </c:pt>
                <c:pt idx="88">
                  <c:v>13836929.992800001</c:v>
                </c:pt>
                <c:pt idx="89">
                  <c:v>13646407.885900002</c:v>
                </c:pt>
                <c:pt idx="90">
                  <c:v>13459030.129000001</c:v>
                </c:pt>
                <c:pt idx="91">
                  <c:v>13274770.472100001</c:v>
                </c:pt>
                <c:pt idx="92">
                  <c:v>13093602.665199999</c:v>
                </c:pt>
                <c:pt idx="93">
                  <c:v>12915500.458299998</c:v>
                </c:pt>
                <c:pt idx="94">
                  <c:v>12740437.601400007</c:v>
                </c:pt>
                <c:pt idx="95">
                  <c:v>12568387.844500005</c:v>
                </c:pt>
                <c:pt idx="96">
                  <c:v>12399324.937600002</c:v>
                </c:pt>
                <c:pt idx="97">
                  <c:v>12233222.630700007</c:v>
                </c:pt>
                <c:pt idx="98">
                  <c:v>12070054.673800007</c:v>
                </c:pt>
                <c:pt idx="99">
                  <c:v>11909794.8169</c:v>
                </c:pt>
                <c:pt idx="100">
                  <c:v>11752416.810000002</c:v>
                </c:pt>
                <c:pt idx="101">
                  <c:v>11597894.403099999</c:v>
                </c:pt>
                <c:pt idx="102">
                  <c:v>11446201.346200004</c:v>
                </c:pt>
                <c:pt idx="103">
                  <c:v>11297311.389300004</c:v>
                </c:pt>
                <c:pt idx="104">
                  <c:v>11151198.282399997</c:v>
                </c:pt>
                <c:pt idx="105">
                  <c:v>11007835.7755</c:v>
                </c:pt>
                <c:pt idx="106">
                  <c:v>10867197.618599996</c:v>
                </c:pt>
                <c:pt idx="107">
                  <c:v>10729257.561700001</c:v>
                </c:pt>
                <c:pt idx="108">
                  <c:v>10593989.354800001</c:v>
                </c:pt>
                <c:pt idx="109">
                  <c:v>10461366.747900009</c:v>
                </c:pt>
                <c:pt idx="110">
                  <c:v>10331363.491000004</c:v>
                </c:pt>
                <c:pt idx="111">
                  <c:v>10203953.334100001</c:v>
                </c:pt>
                <c:pt idx="112">
                  <c:v>10079110.027200006</c:v>
                </c:pt>
                <c:pt idx="113">
                  <c:v>9956807.3203000054</c:v>
                </c:pt>
                <c:pt idx="114">
                  <c:v>9837018.9633999988</c:v>
                </c:pt>
                <c:pt idx="115">
                  <c:v>9719718.7065000013</c:v>
                </c:pt>
                <c:pt idx="116">
                  <c:v>9604880.2995999977</c:v>
                </c:pt>
                <c:pt idx="117">
                  <c:v>9492477.4927000031</c:v>
                </c:pt>
                <c:pt idx="118">
                  <c:v>9382484.03580001</c:v>
                </c:pt>
                <c:pt idx="119">
                  <c:v>9274873.6789000034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B6-49C6-8D74-39B0BED2B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95712"/>
        <c:axId val="61813888"/>
      </c:scatterChart>
      <c:scatterChart>
        <c:scatterStyle val="smoothMarker"/>
        <c:varyColors val="0"/>
        <c:ser>
          <c:idx val="1"/>
          <c:order val="1"/>
          <c:tx>
            <c:strRef>
              <c:f>'Ramp Rate'!$F$8</c:f>
              <c:strCache>
                <c:ptCount val="1"/>
                <c:pt idx="0">
                  <c:v>average Area</c:v>
                </c:pt>
              </c:strCache>
            </c:strRef>
          </c:tx>
          <c:marker>
            <c:symbol val="none"/>
          </c:marker>
          <c:xVal>
            <c:numRef>
              <c:f>'Ramp Rate'!$C$9:$C$128</c:f>
              <c:numCache>
                <c:formatCode>General</c:formatCode>
                <c:ptCount val="120"/>
                <c:pt idx="0">
                  <c:v>0</c:v>
                </c:pt>
                <c:pt idx="1">
                  <c:v>-50</c:v>
                </c:pt>
                <c:pt idx="2">
                  <c:v>-100</c:v>
                </c:pt>
                <c:pt idx="3">
                  <c:v>-150</c:v>
                </c:pt>
                <c:pt idx="4">
                  <c:v>-200</c:v>
                </c:pt>
                <c:pt idx="5">
                  <c:v>-250</c:v>
                </c:pt>
                <c:pt idx="6">
                  <c:v>-300</c:v>
                </c:pt>
                <c:pt idx="7">
                  <c:v>-350</c:v>
                </c:pt>
                <c:pt idx="8">
                  <c:v>-400</c:v>
                </c:pt>
                <c:pt idx="9">
                  <c:v>-450</c:v>
                </c:pt>
                <c:pt idx="10">
                  <c:v>-500</c:v>
                </c:pt>
                <c:pt idx="11">
                  <c:v>-550</c:v>
                </c:pt>
                <c:pt idx="12">
                  <c:v>-600</c:v>
                </c:pt>
                <c:pt idx="13">
                  <c:v>-650</c:v>
                </c:pt>
                <c:pt idx="14">
                  <c:v>-700</c:v>
                </c:pt>
                <c:pt idx="15">
                  <c:v>-750</c:v>
                </c:pt>
                <c:pt idx="16">
                  <c:v>-800</c:v>
                </c:pt>
                <c:pt idx="17">
                  <c:v>-850</c:v>
                </c:pt>
                <c:pt idx="18">
                  <c:v>-900</c:v>
                </c:pt>
                <c:pt idx="19">
                  <c:v>-950</c:v>
                </c:pt>
                <c:pt idx="20">
                  <c:v>-1000</c:v>
                </c:pt>
                <c:pt idx="21">
                  <c:v>-1050</c:v>
                </c:pt>
                <c:pt idx="22">
                  <c:v>-1100</c:v>
                </c:pt>
                <c:pt idx="23">
                  <c:v>-1150</c:v>
                </c:pt>
                <c:pt idx="24">
                  <c:v>-1200</c:v>
                </c:pt>
                <c:pt idx="25">
                  <c:v>-1250</c:v>
                </c:pt>
                <c:pt idx="26">
                  <c:v>-1300</c:v>
                </c:pt>
                <c:pt idx="27">
                  <c:v>-1350</c:v>
                </c:pt>
                <c:pt idx="28">
                  <c:v>-1400</c:v>
                </c:pt>
                <c:pt idx="29">
                  <c:v>-1450</c:v>
                </c:pt>
                <c:pt idx="30">
                  <c:v>-1500</c:v>
                </c:pt>
                <c:pt idx="31">
                  <c:v>-1550</c:v>
                </c:pt>
                <c:pt idx="32">
                  <c:v>-1600</c:v>
                </c:pt>
                <c:pt idx="33">
                  <c:v>-1650</c:v>
                </c:pt>
                <c:pt idx="34">
                  <c:v>-1700</c:v>
                </c:pt>
                <c:pt idx="35">
                  <c:v>-1750</c:v>
                </c:pt>
                <c:pt idx="36">
                  <c:v>-1800</c:v>
                </c:pt>
                <c:pt idx="37">
                  <c:v>-1850</c:v>
                </c:pt>
                <c:pt idx="38">
                  <c:v>-1900</c:v>
                </c:pt>
                <c:pt idx="39">
                  <c:v>-1950</c:v>
                </c:pt>
                <c:pt idx="40">
                  <c:v>-2000</c:v>
                </c:pt>
                <c:pt idx="41">
                  <c:v>-2050</c:v>
                </c:pt>
                <c:pt idx="42">
                  <c:v>-2100</c:v>
                </c:pt>
                <c:pt idx="43">
                  <c:v>-2150</c:v>
                </c:pt>
                <c:pt idx="44">
                  <c:v>-2200</c:v>
                </c:pt>
                <c:pt idx="45">
                  <c:v>-2250</c:v>
                </c:pt>
                <c:pt idx="46">
                  <c:v>-2300</c:v>
                </c:pt>
                <c:pt idx="47">
                  <c:v>-2350</c:v>
                </c:pt>
                <c:pt idx="48">
                  <c:v>-2400</c:v>
                </c:pt>
                <c:pt idx="49">
                  <c:v>-2450</c:v>
                </c:pt>
                <c:pt idx="50">
                  <c:v>-2500</c:v>
                </c:pt>
                <c:pt idx="51">
                  <c:v>-2550</c:v>
                </c:pt>
                <c:pt idx="52">
                  <c:v>-2600</c:v>
                </c:pt>
                <c:pt idx="53">
                  <c:v>-2650</c:v>
                </c:pt>
                <c:pt idx="54">
                  <c:v>-2700</c:v>
                </c:pt>
                <c:pt idx="55">
                  <c:v>-2750</c:v>
                </c:pt>
                <c:pt idx="56">
                  <c:v>-2800</c:v>
                </c:pt>
                <c:pt idx="57">
                  <c:v>-2850</c:v>
                </c:pt>
                <c:pt idx="58">
                  <c:v>-2900</c:v>
                </c:pt>
                <c:pt idx="59">
                  <c:v>-2950</c:v>
                </c:pt>
                <c:pt idx="60">
                  <c:v>-3000</c:v>
                </c:pt>
                <c:pt idx="61">
                  <c:v>-3050</c:v>
                </c:pt>
                <c:pt idx="62">
                  <c:v>-3100</c:v>
                </c:pt>
                <c:pt idx="63">
                  <c:v>-3150</c:v>
                </c:pt>
                <c:pt idx="64">
                  <c:v>-3200</c:v>
                </c:pt>
                <c:pt idx="65">
                  <c:v>-3250</c:v>
                </c:pt>
                <c:pt idx="66">
                  <c:v>-3300</c:v>
                </c:pt>
                <c:pt idx="67">
                  <c:v>-3350</c:v>
                </c:pt>
                <c:pt idx="68">
                  <c:v>-3400</c:v>
                </c:pt>
                <c:pt idx="69">
                  <c:v>-3450</c:v>
                </c:pt>
                <c:pt idx="70">
                  <c:v>-3500</c:v>
                </c:pt>
                <c:pt idx="71">
                  <c:v>-3550</c:v>
                </c:pt>
                <c:pt idx="72">
                  <c:v>-3600</c:v>
                </c:pt>
                <c:pt idx="73">
                  <c:v>-3650</c:v>
                </c:pt>
                <c:pt idx="74">
                  <c:v>-3700</c:v>
                </c:pt>
                <c:pt idx="75">
                  <c:v>-3750</c:v>
                </c:pt>
                <c:pt idx="76">
                  <c:v>-3800</c:v>
                </c:pt>
                <c:pt idx="77">
                  <c:v>-3850</c:v>
                </c:pt>
                <c:pt idx="78">
                  <c:v>-3900</c:v>
                </c:pt>
                <c:pt idx="79">
                  <c:v>-3950</c:v>
                </c:pt>
                <c:pt idx="80">
                  <c:v>-4000</c:v>
                </c:pt>
                <c:pt idx="81">
                  <c:v>-4050</c:v>
                </c:pt>
                <c:pt idx="82">
                  <c:v>-4100</c:v>
                </c:pt>
                <c:pt idx="83">
                  <c:v>-4150</c:v>
                </c:pt>
                <c:pt idx="84">
                  <c:v>-4200</c:v>
                </c:pt>
                <c:pt idx="85">
                  <c:v>-4250</c:v>
                </c:pt>
                <c:pt idx="86">
                  <c:v>-4300</c:v>
                </c:pt>
                <c:pt idx="87">
                  <c:v>-4350</c:v>
                </c:pt>
                <c:pt idx="88">
                  <c:v>-4400</c:v>
                </c:pt>
                <c:pt idx="89">
                  <c:v>-4450</c:v>
                </c:pt>
                <c:pt idx="90">
                  <c:v>-4500</c:v>
                </c:pt>
                <c:pt idx="91">
                  <c:v>-4550</c:v>
                </c:pt>
                <c:pt idx="92">
                  <c:v>-4600</c:v>
                </c:pt>
                <c:pt idx="93">
                  <c:v>-4650</c:v>
                </c:pt>
                <c:pt idx="94">
                  <c:v>-4700</c:v>
                </c:pt>
                <c:pt idx="95">
                  <c:v>-4750</c:v>
                </c:pt>
                <c:pt idx="96">
                  <c:v>-4800</c:v>
                </c:pt>
                <c:pt idx="97">
                  <c:v>-4850</c:v>
                </c:pt>
                <c:pt idx="98">
                  <c:v>-4900</c:v>
                </c:pt>
                <c:pt idx="99">
                  <c:v>-4950</c:v>
                </c:pt>
                <c:pt idx="100">
                  <c:v>-5000</c:v>
                </c:pt>
                <c:pt idx="101">
                  <c:v>-5050</c:v>
                </c:pt>
                <c:pt idx="102">
                  <c:v>-5100</c:v>
                </c:pt>
                <c:pt idx="103">
                  <c:v>-5150</c:v>
                </c:pt>
                <c:pt idx="104">
                  <c:v>-5200</c:v>
                </c:pt>
                <c:pt idx="105">
                  <c:v>-5250</c:v>
                </c:pt>
                <c:pt idx="106">
                  <c:v>-5300</c:v>
                </c:pt>
                <c:pt idx="107">
                  <c:v>-5350</c:v>
                </c:pt>
                <c:pt idx="108">
                  <c:v>-5400</c:v>
                </c:pt>
                <c:pt idx="109">
                  <c:v>-5450</c:v>
                </c:pt>
                <c:pt idx="110">
                  <c:v>-5500</c:v>
                </c:pt>
                <c:pt idx="111">
                  <c:v>-5550</c:v>
                </c:pt>
                <c:pt idx="112">
                  <c:v>-5600</c:v>
                </c:pt>
                <c:pt idx="113">
                  <c:v>-5650</c:v>
                </c:pt>
                <c:pt idx="114">
                  <c:v>-5700</c:v>
                </c:pt>
                <c:pt idx="115">
                  <c:v>-5750</c:v>
                </c:pt>
                <c:pt idx="116">
                  <c:v>-5800</c:v>
                </c:pt>
                <c:pt idx="117">
                  <c:v>-5850</c:v>
                </c:pt>
                <c:pt idx="118">
                  <c:v>-5900</c:v>
                </c:pt>
                <c:pt idx="119">
                  <c:v>-5950</c:v>
                </c:pt>
              </c:numCache>
            </c:numRef>
          </c:xVal>
          <c:yVal>
            <c:numRef>
              <c:f>'Ramp Rate'!$F$9:$F$128</c:f>
              <c:numCache>
                <c:formatCode>_-* #,##0.00_-;\-* #,##0.00_-;_-* "-"??_-;_-@_-</c:formatCode>
                <c:ptCount val="120"/>
                <c:pt idx="0">
                  <c:v>11400.398138000071</c:v>
                </c:pt>
                <c:pt idx="1">
                  <c:v>11291.311137999892</c:v>
                </c:pt>
                <c:pt idx="2">
                  <c:v>11182.749138000012</c:v>
                </c:pt>
                <c:pt idx="3">
                  <c:v>11074.712137999981</c:v>
                </c:pt>
                <c:pt idx="4">
                  <c:v>10967.2001380001</c:v>
                </c:pt>
                <c:pt idx="5">
                  <c:v>10860.213137999923</c:v>
                </c:pt>
                <c:pt idx="6">
                  <c:v>10753.751138000041</c:v>
                </c:pt>
                <c:pt idx="7">
                  <c:v>10647.814138000011</c:v>
                </c:pt>
                <c:pt idx="8">
                  <c:v>10542.402137999981</c:v>
                </c:pt>
                <c:pt idx="9">
                  <c:v>10437.515137999952</c:v>
                </c:pt>
                <c:pt idx="10">
                  <c:v>10333.153138000071</c:v>
                </c:pt>
                <c:pt idx="11">
                  <c:v>10229.316137999893</c:v>
                </c:pt>
                <c:pt idx="12">
                  <c:v>10126.004138000011</c:v>
                </c:pt>
                <c:pt idx="13">
                  <c:v>10023.217137999982</c:v>
                </c:pt>
                <c:pt idx="14">
                  <c:v>9920.9551380001012</c:v>
                </c:pt>
                <c:pt idx="15">
                  <c:v>9819.218137999922</c:v>
                </c:pt>
                <c:pt idx="16">
                  <c:v>9718.0061380000407</c:v>
                </c:pt>
                <c:pt idx="17">
                  <c:v>9617.3191380000117</c:v>
                </c:pt>
                <c:pt idx="18">
                  <c:v>9517.1571379999823</c:v>
                </c:pt>
                <c:pt idx="19">
                  <c:v>9417.5201379999526</c:v>
                </c:pt>
                <c:pt idx="20">
                  <c:v>9318.4081380000716</c:v>
                </c:pt>
                <c:pt idx="21">
                  <c:v>9219.8211380000412</c:v>
                </c:pt>
                <c:pt idx="22">
                  <c:v>9121.7591380000122</c:v>
                </c:pt>
                <c:pt idx="23">
                  <c:v>9024.222137999981</c:v>
                </c:pt>
                <c:pt idx="24">
                  <c:v>8927.2101379999513</c:v>
                </c:pt>
                <c:pt idx="25">
                  <c:v>8830.7231379999957</c:v>
                </c:pt>
                <c:pt idx="26">
                  <c:v>8734.7611379999671</c:v>
                </c:pt>
                <c:pt idx="27">
                  <c:v>8639.3241380000109</c:v>
                </c:pt>
                <c:pt idx="28">
                  <c:v>8544.4121380000561</c:v>
                </c:pt>
                <c:pt idx="29">
                  <c:v>8450.0251379999518</c:v>
                </c:pt>
                <c:pt idx="30">
                  <c:v>8356.1631379999963</c:v>
                </c:pt>
                <c:pt idx="31">
                  <c:v>8262.8261380000404</c:v>
                </c:pt>
                <c:pt idx="32">
                  <c:v>8170.0141380000114</c:v>
                </c:pt>
                <c:pt idx="33">
                  <c:v>8077.727137999982</c:v>
                </c:pt>
                <c:pt idx="34">
                  <c:v>7985.9651379999523</c:v>
                </c:pt>
                <c:pt idx="35">
                  <c:v>7894.7281379999968</c:v>
                </c:pt>
                <c:pt idx="36">
                  <c:v>7804.0161380000409</c:v>
                </c:pt>
                <c:pt idx="37">
                  <c:v>7713.8291380000119</c:v>
                </c:pt>
                <c:pt idx="38">
                  <c:v>7624.1671379999816</c:v>
                </c:pt>
                <c:pt idx="39">
                  <c:v>7535.0301380000265</c:v>
                </c:pt>
                <c:pt idx="40">
                  <c:v>7446.4181379999218</c:v>
                </c:pt>
                <c:pt idx="41">
                  <c:v>7358.3311380000414</c:v>
                </c:pt>
                <c:pt idx="42">
                  <c:v>7270.7691380000115</c:v>
                </c:pt>
                <c:pt idx="43">
                  <c:v>7183.7321379999812</c:v>
                </c:pt>
                <c:pt idx="44">
                  <c:v>7097.2201380000261</c:v>
                </c:pt>
                <c:pt idx="45">
                  <c:v>7011.2331379999969</c:v>
                </c:pt>
                <c:pt idx="46">
                  <c:v>6925.7711379999664</c:v>
                </c:pt>
                <c:pt idx="47">
                  <c:v>6840.8341380000111</c:v>
                </c:pt>
                <c:pt idx="48">
                  <c:v>6756.4221379999817</c:v>
                </c:pt>
                <c:pt idx="49">
                  <c:v>6672.5351380000266</c:v>
                </c:pt>
                <c:pt idx="50">
                  <c:v>6589.1731379999965</c:v>
                </c:pt>
                <c:pt idx="51">
                  <c:v>6506.3361380000415</c:v>
                </c:pt>
                <c:pt idx="52">
                  <c:v>6424.0241380000116</c:v>
                </c:pt>
                <c:pt idx="53">
                  <c:v>6342.2371379999067</c:v>
                </c:pt>
                <c:pt idx="54">
                  <c:v>6260.9751380000262</c:v>
                </c:pt>
                <c:pt idx="55">
                  <c:v>6180.238137999997</c:v>
                </c:pt>
                <c:pt idx="56">
                  <c:v>6100.0261380000411</c:v>
                </c:pt>
                <c:pt idx="57">
                  <c:v>6020.3391380000112</c:v>
                </c:pt>
                <c:pt idx="58">
                  <c:v>5941.1771379999072</c:v>
                </c:pt>
                <c:pt idx="59">
                  <c:v>5862.5401380000267</c:v>
                </c:pt>
                <c:pt idx="60">
                  <c:v>5784.4281379999966</c:v>
                </c:pt>
                <c:pt idx="61">
                  <c:v>5706.8411380000416</c:v>
                </c:pt>
                <c:pt idx="62">
                  <c:v>5629.7791380000117</c:v>
                </c:pt>
                <c:pt idx="63">
                  <c:v>5553.2421379999814</c:v>
                </c:pt>
                <c:pt idx="64">
                  <c:v>5477.2301380000263</c:v>
                </c:pt>
                <c:pt idx="65">
                  <c:v>5401.7431379999962</c:v>
                </c:pt>
                <c:pt idx="66">
                  <c:v>5326.7811380000412</c:v>
                </c:pt>
                <c:pt idx="67">
                  <c:v>5252.3441380000113</c:v>
                </c:pt>
                <c:pt idx="68">
                  <c:v>5178.4321379999074</c:v>
                </c:pt>
                <c:pt idx="69">
                  <c:v>5105.0451379999522</c:v>
                </c:pt>
                <c:pt idx="70">
                  <c:v>5032.1831380000713</c:v>
                </c:pt>
                <c:pt idx="71">
                  <c:v>4959.8461379999671</c:v>
                </c:pt>
                <c:pt idx="72">
                  <c:v>4888.0341380000118</c:v>
                </c:pt>
                <c:pt idx="73">
                  <c:v>4816.7471380000561</c:v>
                </c:pt>
                <c:pt idx="74">
                  <c:v>4745.9851379999518</c:v>
                </c:pt>
                <c:pt idx="75">
                  <c:v>4675.7481380000709</c:v>
                </c:pt>
                <c:pt idx="76">
                  <c:v>4606.0361379999667</c:v>
                </c:pt>
                <c:pt idx="77">
                  <c:v>4536.8491380000114</c:v>
                </c:pt>
                <c:pt idx="78">
                  <c:v>4468.187137999982</c:v>
                </c:pt>
                <c:pt idx="79">
                  <c:v>4400.050138000026</c:v>
                </c:pt>
                <c:pt idx="80">
                  <c:v>4332.4381379999968</c:v>
                </c:pt>
                <c:pt idx="81">
                  <c:v>4265.3511379998927</c:v>
                </c:pt>
                <c:pt idx="82">
                  <c:v>4198.789138000011</c:v>
                </c:pt>
                <c:pt idx="83">
                  <c:v>4132.7521379999816</c:v>
                </c:pt>
                <c:pt idx="84">
                  <c:v>4067.2401380000265</c:v>
                </c:pt>
                <c:pt idx="85">
                  <c:v>4002.2531379999964</c:v>
                </c:pt>
                <c:pt idx="86">
                  <c:v>3937.7911380000414</c:v>
                </c:pt>
                <c:pt idx="87">
                  <c:v>3873.8541380000115</c:v>
                </c:pt>
                <c:pt idx="88">
                  <c:v>3810.4421379999817</c:v>
                </c:pt>
                <c:pt idx="89">
                  <c:v>3747.5551380000265</c:v>
                </c:pt>
                <c:pt idx="90">
                  <c:v>3685.1931379999965</c:v>
                </c:pt>
                <c:pt idx="91">
                  <c:v>3623.356138000041</c:v>
                </c:pt>
                <c:pt idx="92">
                  <c:v>3562.0441380000116</c:v>
                </c:pt>
                <c:pt idx="93">
                  <c:v>3501.2571379998326</c:v>
                </c:pt>
                <c:pt idx="94">
                  <c:v>3440.9951380000261</c:v>
                </c:pt>
                <c:pt idx="95">
                  <c:v>3381.2581380000711</c:v>
                </c:pt>
                <c:pt idx="96">
                  <c:v>3322.0461379998924</c:v>
                </c:pt>
                <c:pt idx="97">
                  <c:v>3263.3591380000116</c:v>
                </c:pt>
                <c:pt idx="98">
                  <c:v>3205.1971380001305</c:v>
                </c:pt>
                <c:pt idx="99">
                  <c:v>3147.5601379999516</c:v>
                </c:pt>
                <c:pt idx="100">
                  <c:v>3090.4481380000711</c:v>
                </c:pt>
                <c:pt idx="101">
                  <c:v>3033.8611379998924</c:v>
                </c:pt>
                <c:pt idx="102">
                  <c:v>2977.7991380000112</c:v>
                </c:pt>
                <c:pt idx="103">
                  <c:v>2922.2621380001306</c:v>
                </c:pt>
                <c:pt idx="104">
                  <c:v>2867.2501379999517</c:v>
                </c:pt>
                <c:pt idx="105">
                  <c:v>2812.7631380000712</c:v>
                </c:pt>
                <c:pt idx="106">
                  <c:v>2758.801137999892</c:v>
                </c:pt>
                <c:pt idx="107">
                  <c:v>2705.3641380000113</c:v>
                </c:pt>
                <c:pt idx="108">
                  <c:v>2652.4521379998328</c:v>
                </c:pt>
                <c:pt idx="109">
                  <c:v>2600.0651380001009</c:v>
                </c:pt>
                <c:pt idx="110">
                  <c:v>2548.2031380000712</c:v>
                </c:pt>
                <c:pt idx="111">
                  <c:v>2496.8661379998921</c:v>
                </c:pt>
                <c:pt idx="112">
                  <c:v>2446.0541380000113</c:v>
                </c:pt>
                <c:pt idx="113">
                  <c:v>2395.7671380001307</c:v>
                </c:pt>
                <c:pt idx="114">
                  <c:v>2346.0051379999518</c:v>
                </c:pt>
                <c:pt idx="115">
                  <c:v>2296.7681380000708</c:v>
                </c:pt>
                <c:pt idx="116">
                  <c:v>2248.0561379998921</c:v>
                </c:pt>
                <c:pt idx="117">
                  <c:v>2199.8691379998622</c:v>
                </c:pt>
                <c:pt idx="118">
                  <c:v>2152.2071380001307</c:v>
                </c:pt>
                <c:pt idx="119">
                  <c:v>2105.0701379999518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9B6-49C6-8D74-39B0BED2B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17216"/>
        <c:axId val="61815424"/>
      </c:scatterChart>
      <c:valAx>
        <c:axId val="6179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813888"/>
        <c:crosses val="autoZero"/>
        <c:crossBetween val="midCat"/>
      </c:valAx>
      <c:valAx>
        <c:axId val="6181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795712"/>
        <c:crosses val="autoZero"/>
        <c:crossBetween val="midCat"/>
      </c:valAx>
      <c:valAx>
        <c:axId val="61815424"/>
        <c:scaling>
          <c:orientation val="minMax"/>
        </c:scaling>
        <c:delete val="0"/>
        <c:axPos val="r"/>
        <c:numFmt formatCode="_-* #,##0.00_-;\-* #,##0.00_-;_-* &quot;-&quot;??_-;_-@_-" sourceLinked="1"/>
        <c:majorTickMark val="out"/>
        <c:minorTickMark val="none"/>
        <c:tickLblPos val="nextTo"/>
        <c:crossAx val="61817216"/>
        <c:crosses val="max"/>
        <c:crossBetween val="midCat"/>
      </c:valAx>
      <c:valAx>
        <c:axId val="6181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154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4874" cy="60591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581025</xdr:colOff>
      <xdr:row>37</xdr:row>
      <xdr:rowOff>42862</xdr:rowOff>
    </xdr:from>
    <xdr:to>
      <xdr:col>35</xdr:col>
      <xdr:colOff>9525</xdr:colOff>
      <xdr:row>50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29"/>
  <sheetViews>
    <sheetView workbookViewId="0">
      <selection activeCell="B4" sqref="B4"/>
    </sheetView>
  </sheetViews>
  <sheetFormatPr defaultRowHeight="15"/>
  <cols>
    <col min="2" max="2" width="25.85546875" customWidth="1"/>
    <col min="3" max="3" width="22.7109375" customWidth="1"/>
    <col min="4" max="4" width="13.140625" customWidth="1"/>
    <col min="5" max="5" width="11" bestFit="1" customWidth="1"/>
    <col min="6" max="6" width="17.5703125" bestFit="1" customWidth="1"/>
    <col min="7" max="7" width="13.140625" customWidth="1"/>
    <col min="10" max="10" width="9.7109375" bestFit="1" customWidth="1"/>
    <col min="12" max="12" width="16.5703125" bestFit="1" customWidth="1"/>
    <col min="15" max="15" width="16.5703125" bestFit="1" customWidth="1"/>
    <col min="18" max="18" width="16.5703125" bestFit="1" customWidth="1"/>
  </cols>
  <sheetData>
    <row r="2" spans="2:21">
      <c r="B2" t="s">
        <v>0</v>
      </c>
      <c r="C2" s="1" t="s">
        <v>1</v>
      </c>
    </row>
    <row r="4" spans="2:21">
      <c r="H4" t="s">
        <v>2</v>
      </c>
      <c r="L4" t="s">
        <v>2</v>
      </c>
      <c r="O4" t="s">
        <v>2</v>
      </c>
      <c r="R4" t="s">
        <v>2</v>
      </c>
    </row>
    <row r="5" spans="2:21">
      <c r="D5" t="s">
        <v>3</v>
      </c>
      <c r="H5">
        <v>2</v>
      </c>
      <c r="L5">
        <v>3</v>
      </c>
      <c r="O5">
        <v>4</v>
      </c>
      <c r="R5">
        <v>5</v>
      </c>
    </row>
    <row r="6" spans="2:21" ht="15.75">
      <c r="D6" t="s">
        <v>4</v>
      </c>
      <c r="H6" s="6">
        <f>H5*60*60</f>
        <v>7200</v>
      </c>
      <c r="L6" s="6">
        <f>L5*60*60</f>
        <v>10800</v>
      </c>
      <c r="O6" s="6">
        <f>O5*60*60</f>
        <v>14400</v>
      </c>
      <c r="R6" s="6">
        <f>R5*60*60</f>
        <v>18000</v>
      </c>
    </row>
    <row r="7" spans="2:21">
      <c r="U7" t="s">
        <v>5</v>
      </c>
    </row>
    <row r="8" spans="2:21" ht="46.5" thickBot="1">
      <c r="C8" t="s">
        <v>6</v>
      </c>
      <c r="D8" t="s">
        <v>7</v>
      </c>
      <c r="E8" t="s">
        <v>8</v>
      </c>
      <c r="F8" t="s">
        <v>9</v>
      </c>
      <c r="H8" s="4" t="s">
        <v>10</v>
      </c>
      <c r="I8" s="5" t="s">
        <v>11</v>
      </c>
      <c r="J8" s="5" t="s">
        <v>12</v>
      </c>
      <c r="K8" s="7" t="s">
        <v>13</v>
      </c>
      <c r="L8" s="5" t="s">
        <v>11</v>
      </c>
      <c r="M8" s="5" t="s">
        <v>12</v>
      </c>
      <c r="N8" s="7" t="s">
        <v>14</v>
      </c>
      <c r="O8" s="5" t="s">
        <v>11</v>
      </c>
      <c r="P8" s="5" t="s">
        <v>12</v>
      </c>
      <c r="Q8" s="7" t="s">
        <v>15</v>
      </c>
      <c r="R8" s="5" t="s">
        <v>11</v>
      </c>
      <c r="S8" s="5" t="s">
        <v>12</v>
      </c>
      <c r="T8" s="7" t="s">
        <v>16</v>
      </c>
    </row>
    <row r="9" spans="2:21" ht="15.75">
      <c r="C9">
        <v>0</v>
      </c>
      <c r="D9">
        <f>0.000035*C9^3+1.09612*C9^2+11455.116638*C9+46000000</f>
        <v>46000000</v>
      </c>
      <c r="E9" s="8">
        <f t="shared" ref="E9:E40" si="0">D9-D10</f>
        <v>570019.90690000355</v>
      </c>
      <c r="F9" s="9">
        <f>E9/(C9-C10)</f>
        <v>11400.398138000071</v>
      </c>
      <c r="H9" s="2">
        <f>D9-D10</f>
        <v>570019.90690000355</v>
      </c>
      <c r="I9" s="3">
        <f>H9/$H$6</f>
        <v>79.169431513889378</v>
      </c>
      <c r="J9" s="3">
        <f>(ABS(C9)-ABS(C10))/I9</f>
        <v>-0.63155689063180998</v>
      </c>
      <c r="K9" s="3">
        <f>ABS(J9*(24*7))</f>
        <v>106.10155762614407</v>
      </c>
      <c r="L9" s="3">
        <f>$H9/L$6</f>
        <v>52.779621009259586</v>
      </c>
      <c r="M9" s="3">
        <f>(ABS($C9)-ABS($C10))/L9</f>
        <v>-0.94733533594771491</v>
      </c>
      <c r="N9" s="3">
        <f>ABS(M9*(24*7))</f>
        <v>159.1523364392161</v>
      </c>
      <c r="O9" s="3">
        <f>$H9/O$6</f>
        <v>39.584715756944689</v>
      </c>
      <c r="P9" s="3">
        <f>(ABS($C9)-ABS($C10))/O9</f>
        <v>-1.26311378126362</v>
      </c>
      <c r="Q9" s="3">
        <f>ABS(P9*(24*7))</f>
        <v>212.20311525228814</v>
      </c>
      <c r="R9" s="3">
        <f>$H9/R$6</f>
        <v>31.667772605555754</v>
      </c>
      <c r="S9" s="3">
        <f>(ABS($C9)-ABS($C10))/R9</f>
        <v>-1.5788922265795247</v>
      </c>
      <c r="T9" s="3">
        <f>ABS(S9*(24*7))</f>
        <v>265.25389406536016</v>
      </c>
      <c r="U9">
        <v>200</v>
      </c>
    </row>
    <row r="10" spans="2:21" ht="15.75">
      <c r="C10">
        <v>-50</v>
      </c>
      <c r="D10">
        <f t="shared" ref="D10:D73" si="1">0.000035*C10^3+1.09612*C10^2+11455.116638*C10+46000000</f>
        <v>45429980.093099996</v>
      </c>
      <c r="E10" s="8">
        <f t="shared" si="0"/>
        <v>564565.55689999461</v>
      </c>
      <c r="F10" s="9">
        <f t="shared" ref="F9:F40" si="2">E10/(C10-C11)</f>
        <v>11291.311137999892</v>
      </c>
      <c r="H10" s="2">
        <f>D10-D11</f>
        <v>564565.55689999461</v>
      </c>
      <c r="I10" s="3">
        <f t="shared" ref="I10:I73" si="3">H10/$H$6</f>
        <v>78.411882902777023</v>
      </c>
      <c r="J10" s="3">
        <f>(ABS(C10)-ABS(C11))/I10</f>
        <v>-0.63765845365548812</v>
      </c>
      <c r="K10" s="3">
        <f t="shared" ref="K10:K73" si="4">ABS(J10*(24*7))</f>
        <v>107.126620214122</v>
      </c>
      <c r="L10" s="3">
        <f t="shared" ref="L10:L73" si="5">$H10/L$6</f>
        <v>52.274588601851356</v>
      </c>
      <c r="M10" s="3">
        <f>(ABS($C10)-ABS($C11))/L10</f>
        <v>-0.95648768048323196</v>
      </c>
      <c r="N10" s="3">
        <f>ABS(M10*(24*7))</f>
        <v>160.68993032118297</v>
      </c>
      <c r="O10" s="3">
        <f t="shared" ref="O10:O73" si="6">$H10/O$6</f>
        <v>39.205941451388512</v>
      </c>
      <c r="P10" s="3">
        <f>(ABS($C10)-ABS($C11))/O10</f>
        <v>-1.2753169073109762</v>
      </c>
      <c r="Q10" s="3">
        <f>ABS(P10*(24*7))</f>
        <v>214.253240428244</v>
      </c>
      <c r="R10" s="3">
        <f t="shared" ref="R10:R73" si="7">$H10/R$6</f>
        <v>31.364753161110812</v>
      </c>
      <c r="S10" s="3">
        <f>(ABS($C10)-ABS($C11))/R10</f>
        <v>-1.59414613413872</v>
      </c>
      <c r="T10" s="3">
        <f>ABS(S10*(24*7))</f>
        <v>267.81655053530494</v>
      </c>
      <c r="U10">
        <v>200</v>
      </c>
    </row>
    <row r="11" spans="2:21" ht="15.75">
      <c r="C11">
        <v>-100</v>
      </c>
      <c r="D11">
        <f t="shared" si="1"/>
        <v>44865414.536200002</v>
      </c>
      <c r="E11" s="8">
        <f t="shared" si="0"/>
        <v>559137.45690000057</v>
      </c>
      <c r="F11" s="9">
        <f t="shared" si="2"/>
        <v>11182.749138000012</v>
      </c>
      <c r="H11" s="2">
        <f t="shared" ref="H11:H74" si="8">D11-D12</f>
        <v>559137.45690000057</v>
      </c>
      <c r="I11" s="3">
        <f t="shared" si="3"/>
        <v>77.65798012500008</v>
      </c>
      <c r="J11" s="3">
        <f t="shared" ref="J11:J74" si="9">(ABS(C11)-ABS(C12))/I11</f>
        <v>-0.64384883458878073</v>
      </c>
      <c r="K11" s="3">
        <f t="shared" si="4"/>
        <v>108.16660421091517</v>
      </c>
      <c r="L11" s="3">
        <f t="shared" si="5"/>
        <v>51.771986750000053</v>
      </c>
      <c r="M11" s="3">
        <f t="shared" ref="M11:M74" si="10">(ABS($C11)-ABS($C12))/L11</f>
        <v>-0.96577325188317109</v>
      </c>
      <c r="N11" s="3">
        <f t="shared" ref="N11:N74" si="11">ABS(M11*(24*7))</f>
        <v>162.24990631637274</v>
      </c>
      <c r="O11" s="3">
        <f t="shared" si="6"/>
        <v>38.82899006250004</v>
      </c>
      <c r="P11" s="3">
        <f t="shared" ref="P11:P74" si="12">(ABS($C11)-ABS($C12))/O11</f>
        <v>-1.2876976691775615</v>
      </c>
      <c r="Q11" s="3">
        <f t="shared" ref="Q11:Q74" si="13">ABS(P11*(24*7))</f>
        <v>216.33320842183034</v>
      </c>
      <c r="R11" s="3">
        <f t="shared" si="7"/>
        <v>31.063192050000033</v>
      </c>
      <c r="S11" s="3">
        <f t="shared" ref="S11:S74" si="14">(ABS($C11)-ABS($C12))/R11</f>
        <v>-1.6096220864719519</v>
      </c>
      <c r="T11" s="3">
        <f t="shared" ref="T11:T74" si="15">ABS(S11*(24*7))</f>
        <v>270.41651052728793</v>
      </c>
      <c r="U11">
        <v>200</v>
      </c>
    </row>
    <row r="12" spans="2:21" ht="15.75">
      <c r="C12">
        <v>-150</v>
      </c>
      <c r="D12">
        <f t="shared" si="1"/>
        <v>44306277.079300001</v>
      </c>
      <c r="E12" s="8">
        <f t="shared" si="0"/>
        <v>553735.60689999908</v>
      </c>
      <c r="F12" s="9">
        <f t="shared" si="2"/>
        <v>11074.712137999981</v>
      </c>
      <c r="H12" s="2">
        <f t="shared" si="8"/>
        <v>553735.60689999908</v>
      </c>
      <c r="I12" s="3">
        <f t="shared" si="3"/>
        <v>76.907723180555422</v>
      </c>
      <c r="J12" s="3">
        <f t="shared" si="9"/>
        <v>-0.6501297650252309</v>
      </c>
      <c r="K12" s="3">
        <f t="shared" si="4"/>
        <v>109.22180052423879</v>
      </c>
      <c r="L12" s="3">
        <f t="shared" si="5"/>
        <v>51.271815453703617</v>
      </c>
      <c r="M12" s="3">
        <f t="shared" si="10"/>
        <v>-0.97519464753784635</v>
      </c>
      <c r="N12" s="3">
        <f t="shared" si="11"/>
        <v>163.83270078635817</v>
      </c>
      <c r="O12" s="3">
        <f t="shared" si="6"/>
        <v>38.453861590277711</v>
      </c>
      <c r="P12" s="3">
        <f t="shared" si="12"/>
        <v>-1.3002595300504618</v>
      </c>
      <c r="Q12" s="3">
        <f t="shared" si="13"/>
        <v>218.44360104847757</v>
      </c>
      <c r="R12" s="3">
        <f t="shared" si="7"/>
        <v>30.763089272222171</v>
      </c>
      <c r="S12" s="3">
        <f t="shared" si="14"/>
        <v>-1.625324412563077</v>
      </c>
      <c r="T12" s="3">
        <f t="shared" si="15"/>
        <v>273.05450131059695</v>
      </c>
      <c r="U12">
        <v>200</v>
      </c>
    </row>
    <row r="13" spans="2:21" ht="15.75">
      <c r="C13">
        <v>-200</v>
      </c>
      <c r="D13">
        <f t="shared" si="1"/>
        <v>43752541.472400002</v>
      </c>
      <c r="E13" s="8">
        <f t="shared" si="0"/>
        <v>548360.00690000504</v>
      </c>
      <c r="F13" s="9">
        <f t="shared" si="2"/>
        <v>10967.2001380001</v>
      </c>
      <c r="H13" s="2">
        <f t="shared" si="8"/>
        <v>548360.00690000504</v>
      </c>
      <c r="I13" s="3">
        <f t="shared" si="3"/>
        <v>76.161112069445139</v>
      </c>
      <c r="J13" s="3">
        <f t="shared" si="9"/>
        <v>-0.65650301894763641</v>
      </c>
      <c r="K13" s="3">
        <f t="shared" si="4"/>
        <v>110.29250718320291</v>
      </c>
      <c r="L13" s="3">
        <f t="shared" si="5"/>
        <v>50.774074712963433</v>
      </c>
      <c r="M13" s="3">
        <f t="shared" si="10"/>
        <v>-0.98475452842145439</v>
      </c>
      <c r="N13" s="3">
        <f t="shared" si="11"/>
        <v>165.43876077480434</v>
      </c>
      <c r="O13" s="3">
        <f t="shared" si="6"/>
        <v>38.080556034722569</v>
      </c>
      <c r="P13" s="3">
        <f t="shared" si="12"/>
        <v>-1.3130060378952728</v>
      </c>
      <c r="Q13" s="3">
        <f t="shared" si="13"/>
        <v>220.58501436640583</v>
      </c>
      <c r="R13" s="3">
        <f t="shared" si="7"/>
        <v>30.464444827778056</v>
      </c>
      <c r="S13" s="3">
        <f t="shared" si="14"/>
        <v>-1.6412575473690909</v>
      </c>
      <c r="T13" s="3">
        <f t="shared" si="15"/>
        <v>275.73126795800727</v>
      </c>
      <c r="U13">
        <v>200</v>
      </c>
    </row>
    <row r="14" spans="2:21" ht="15.75">
      <c r="C14">
        <v>-250</v>
      </c>
      <c r="D14">
        <f t="shared" si="1"/>
        <v>43204181.465499997</v>
      </c>
      <c r="E14" s="8">
        <f t="shared" si="0"/>
        <v>543010.6568999961</v>
      </c>
      <c r="F14" s="9">
        <f t="shared" si="2"/>
        <v>10860.213137999923</v>
      </c>
      <c r="H14" s="2">
        <f t="shared" si="8"/>
        <v>543010.6568999961</v>
      </c>
      <c r="I14" s="3">
        <f t="shared" si="3"/>
        <v>75.418146791666132</v>
      </c>
      <c r="J14" s="3">
        <f t="shared" si="9"/>
        <v>-0.66297041397900147</v>
      </c>
      <c r="K14" s="3">
        <f t="shared" si="4"/>
        <v>111.37902954847225</v>
      </c>
      <c r="L14" s="3">
        <f t="shared" si="5"/>
        <v>50.278764527777419</v>
      </c>
      <c r="M14" s="3">
        <f t="shared" si="10"/>
        <v>-0.99445562096850226</v>
      </c>
      <c r="N14" s="3">
        <f t="shared" si="11"/>
        <v>167.06854432270839</v>
      </c>
      <c r="O14" s="3">
        <f t="shared" si="6"/>
        <v>37.709073395833066</v>
      </c>
      <c r="P14" s="3">
        <f t="shared" si="12"/>
        <v>-1.3259408279580029</v>
      </c>
      <c r="Q14" s="3">
        <f t="shared" si="13"/>
        <v>222.75805909694449</v>
      </c>
      <c r="R14" s="3">
        <f t="shared" si="7"/>
        <v>30.167258716666449</v>
      </c>
      <c r="S14" s="3">
        <f t="shared" si="14"/>
        <v>-1.6574260349475041</v>
      </c>
      <c r="T14" s="3">
        <f t="shared" si="15"/>
        <v>278.44757387118068</v>
      </c>
      <c r="U14">
        <v>200</v>
      </c>
    </row>
    <row r="15" spans="2:21" ht="15.75">
      <c r="C15">
        <v>-300</v>
      </c>
      <c r="D15">
        <f t="shared" si="1"/>
        <v>42661170.808600001</v>
      </c>
      <c r="E15" s="8">
        <f t="shared" si="0"/>
        <v>537687.55690000206</v>
      </c>
      <c r="F15" s="9">
        <f t="shared" si="2"/>
        <v>10753.751138000041</v>
      </c>
      <c r="H15" s="2">
        <f t="shared" si="8"/>
        <v>537687.55690000206</v>
      </c>
      <c r="I15" s="3">
        <f t="shared" si="3"/>
        <v>74.678827347222509</v>
      </c>
      <c r="J15" s="3">
        <f t="shared" si="9"/>
        <v>-0.6695338126765541</v>
      </c>
      <c r="K15" s="3">
        <f t="shared" si="4"/>
        <v>112.48168052966109</v>
      </c>
      <c r="L15" s="3">
        <f t="shared" si="5"/>
        <v>49.785884898148339</v>
      </c>
      <c r="M15" s="3">
        <f t="shared" si="10"/>
        <v>-1.0043007190148312</v>
      </c>
      <c r="N15" s="3">
        <f t="shared" si="11"/>
        <v>168.72252079449163</v>
      </c>
      <c r="O15" s="3">
        <f t="shared" si="6"/>
        <v>37.339413673611254</v>
      </c>
      <c r="P15" s="3">
        <f t="shared" si="12"/>
        <v>-1.3390676253531082</v>
      </c>
      <c r="Q15" s="3">
        <f t="shared" si="13"/>
        <v>224.96336105932218</v>
      </c>
      <c r="R15" s="3">
        <f t="shared" si="7"/>
        <v>29.871530938889002</v>
      </c>
      <c r="S15" s="3">
        <f t="shared" si="14"/>
        <v>-1.6738345316913854</v>
      </c>
      <c r="T15" s="3">
        <f t="shared" si="15"/>
        <v>281.20420132415273</v>
      </c>
      <c r="U15">
        <v>200</v>
      </c>
    </row>
    <row r="16" spans="2:21" ht="15.75">
      <c r="C16">
        <v>-350</v>
      </c>
      <c r="D16">
        <f t="shared" si="1"/>
        <v>42123483.251699999</v>
      </c>
      <c r="E16" s="8">
        <f t="shared" si="0"/>
        <v>532390.70690000057</v>
      </c>
      <c r="F16" s="9">
        <f t="shared" si="2"/>
        <v>10647.814138000011</v>
      </c>
      <c r="H16" s="2">
        <f t="shared" si="8"/>
        <v>532390.70690000057</v>
      </c>
      <c r="I16" s="3">
        <f t="shared" si="3"/>
        <v>73.943153736111185</v>
      </c>
      <c r="J16" s="3">
        <f t="shared" si="9"/>
        <v>-0.67619512387097158</v>
      </c>
      <c r="K16" s="3">
        <f t="shared" si="4"/>
        <v>113.60078081032323</v>
      </c>
      <c r="L16" s="3">
        <f t="shared" si="5"/>
        <v>49.295435824074126</v>
      </c>
      <c r="M16" s="3">
        <f t="shared" si="10"/>
        <v>-1.0142926858064574</v>
      </c>
      <c r="N16" s="3">
        <f t="shared" si="11"/>
        <v>170.40117121548485</v>
      </c>
      <c r="O16" s="3">
        <f t="shared" si="6"/>
        <v>36.971576868055593</v>
      </c>
      <c r="P16" s="3">
        <f t="shared" si="12"/>
        <v>-1.3523902477419432</v>
      </c>
      <c r="Q16" s="3">
        <f t="shared" si="13"/>
        <v>227.20156162064646</v>
      </c>
      <c r="R16" s="3">
        <f t="shared" si="7"/>
        <v>29.577261494444475</v>
      </c>
      <c r="S16" s="3">
        <f t="shared" si="14"/>
        <v>-1.690487809677429</v>
      </c>
      <c r="T16" s="3">
        <f t="shared" si="15"/>
        <v>284.00195202580807</v>
      </c>
      <c r="U16">
        <v>200</v>
      </c>
    </row>
    <row r="17" spans="3:21" ht="15.75">
      <c r="C17">
        <v>-400</v>
      </c>
      <c r="D17">
        <f t="shared" si="1"/>
        <v>41591092.544799998</v>
      </c>
      <c r="E17" s="8">
        <f t="shared" si="0"/>
        <v>527120.10689999908</v>
      </c>
      <c r="F17" s="9">
        <f t="shared" si="2"/>
        <v>10542.402137999981</v>
      </c>
      <c r="H17" s="2">
        <f t="shared" si="8"/>
        <v>527120.10689999908</v>
      </c>
      <c r="I17" s="3">
        <f t="shared" si="3"/>
        <v>73.211125958333213</v>
      </c>
      <c r="J17" s="3">
        <f t="shared" si="9"/>
        <v>-0.68295630405215457</v>
      </c>
      <c r="K17" s="3">
        <f t="shared" si="4"/>
        <v>114.73665908076197</v>
      </c>
      <c r="L17" s="3">
        <f t="shared" si="5"/>
        <v>48.807417305555468</v>
      </c>
      <c r="M17" s="3">
        <f t="shared" si="10"/>
        <v>-1.0244344560782319</v>
      </c>
      <c r="N17" s="3">
        <f t="shared" si="11"/>
        <v>172.10498862114295</v>
      </c>
      <c r="O17" s="3">
        <f t="shared" si="6"/>
        <v>36.605562979166606</v>
      </c>
      <c r="P17" s="3">
        <f t="shared" si="12"/>
        <v>-1.3659126081043091</v>
      </c>
      <c r="Q17" s="3">
        <f t="shared" si="13"/>
        <v>229.47331816152393</v>
      </c>
      <c r="R17" s="3">
        <f t="shared" si="7"/>
        <v>29.284450383333283</v>
      </c>
      <c r="S17" s="3">
        <f t="shared" si="14"/>
        <v>-1.7073907601303864</v>
      </c>
      <c r="T17" s="3">
        <f t="shared" si="15"/>
        <v>286.84164770190489</v>
      </c>
      <c r="U17">
        <v>200</v>
      </c>
    </row>
    <row r="18" spans="3:21" ht="15.75">
      <c r="C18">
        <v>-450</v>
      </c>
      <c r="D18">
        <f t="shared" si="1"/>
        <v>41063972.437899999</v>
      </c>
      <c r="E18" s="8">
        <f t="shared" si="0"/>
        <v>521875.75689999759</v>
      </c>
      <c r="F18" s="9">
        <f t="shared" si="2"/>
        <v>10437.515137999952</v>
      </c>
      <c r="H18" s="2">
        <f t="shared" si="8"/>
        <v>521875.75689999759</v>
      </c>
      <c r="I18" s="3">
        <f t="shared" si="3"/>
        <v>72.482744013888549</v>
      </c>
      <c r="J18" s="3">
        <f t="shared" si="9"/>
        <v>-0.68981935880379208</v>
      </c>
      <c r="K18" s="3">
        <f t="shared" si="4"/>
        <v>115.88965227903707</v>
      </c>
      <c r="L18" s="3">
        <f t="shared" si="5"/>
        <v>48.321829342592366</v>
      </c>
      <c r="M18" s="3">
        <f t="shared" si="10"/>
        <v>-1.0347290382056882</v>
      </c>
      <c r="N18" s="3">
        <f t="shared" si="11"/>
        <v>173.83447841855562</v>
      </c>
      <c r="O18" s="3">
        <f t="shared" si="6"/>
        <v>36.241372006944275</v>
      </c>
      <c r="P18" s="3">
        <f t="shared" si="12"/>
        <v>-1.3796387176075842</v>
      </c>
      <c r="Q18" s="3">
        <f t="shared" si="13"/>
        <v>231.77930455807413</v>
      </c>
      <c r="R18" s="3">
        <f t="shared" si="7"/>
        <v>28.993097605555423</v>
      </c>
      <c r="S18" s="3">
        <f t="shared" si="14"/>
        <v>-1.7245483970094801</v>
      </c>
      <c r="T18" s="3">
        <f t="shared" si="15"/>
        <v>289.72413069759267</v>
      </c>
      <c r="U18">
        <v>200</v>
      </c>
    </row>
    <row r="19" spans="3:21" ht="15.75">
      <c r="C19">
        <v>-500</v>
      </c>
      <c r="D19">
        <f t="shared" si="1"/>
        <v>40542096.681000002</v>
      </c>
      <c r="E19" s="8">
        <f t="shared" si="0"/>
        <v>516657.65690000355</v>
      </c>
      <c r="F19" s="9">
        <f t="shared" si="2"/>
        <v>10333.153138000071</v>
      </c>
      <c r="H19" s="2">
        <f t="shared" si="8"/>
        <v>516657.65690000355</v>
      </c>
      <c r="I19" s="3">
        <f t="shared" si="3"/>
        <v>71.758007902778274</v>
      </c>
      <c r="J19" s="3">
        <f t="shared" si="9"/>
        <v>-0.69678634428846986</v>
      </c>
      <c r="K19" s="3">
        <f t="shared" si="4"/>
        <v>117.06010584046294</v>
      </c>
      <c r="L19" s="3">
        <f t="shared" si="5"/>
        <v>47.838671935185516</v>
      </c>
      <c r="M19" s="3">
        <f t="shared" si="10"/>
        <v>-1.0451795164327047</v>
      </c>
      <c r="N19" s="3">
        <f t="shared" si="11"/>
        <v>175.59015876069438</v>
      </c>
      <c r="O19" s="3">
        <f t="shared" si="6"/>
        <v>35.879003951389137</v>
      </c>
      <c r="P19" s="3">
        <f t="shared" si="12"/>
        <v>-1.3935726885769397</v>
      </c>
      <c r="Q19" s="3">
        <f t="shared" si="13"/>
        <v>234.12021168092588</v>
      </c>
      <c r="R19" s="3">
        <f t="shared" si="7"/>
        <v>28.703203161111308</v>
      </c>
      <c r="S19" s="3">
        <f t="shared" si="14"/>
        <v>-1.7419658607211745</v>
      </c>
      <c r="T19" s="3">
        <f t="shared" si="15"/>
        <v>292.65026460115735</v>
      </c>
      <c r="U19">
        <v>200</v>
      </c>
    </row>
    <row r="20" spans="3:21" ht="15.75">
      <c r="C20">
        <v>-550</v>
      </c>
      <c r="D20">
        <f t="shared" si="1"/>
        <v>40025439.024099998</v>
      </c>
      <c r="E20" s="8">
        <f t="shared" si="0"/>
        <v>511465.80689999461</v>
      </c>
      <c r="F20" s="9">
        <f t="shared" si="2"/>
        <v>10229.316137999893</v>
      </c>
      <c r="H20" s="2">
        <f t="shared" si="8"/>
        <v>511465.80689999461</v>
      </c>
      <c r="I20" s="3">
        <f t="shared" si="3"/>
        <v>71.036917624999248</v>
      </c>
      <c r="J20" s="3">
        <f t="shared" si="9"/>
        <v>-0.70385936878550659</v>
      </c>
      <c r="K20" s="3">
        <f t="shared" si="4"/>
        <v>118.24837395596511</v>
      </c>
      <c r="L20" s="3">
        <f t="shared" si="5"/>
        <v>47.357945083332837</v>
      </c>
      <c r="M20" s="3">
        <f t="shared" si="10"/>
        <v>-1.0557890531782599</v>
      </c>
      <c r="N20" s="3">
        <f t="shared" si="11"/>
        <v>177.37256093394765</v>
      </c>
      <c r="O20" s="3">
        <f t="shared" si="6"/>
        <v>35.518458812499624</v>
      </c>
      <c r="P20" s="3">
        <f t="shared" si="12"/>
        <v>-1.4077187375710132</v>
      </c>
      <c r="Q20" s="3">
        <f t="shared" si="13"/>
        <v>236.49674791193021</v>
      </c>
      <c r="R20" s="3">
        <f t="shared" si="7"/>
        <v>28.4147670499997</v>
      </c>
      <c r="S20" s="3">
        <f t="shared" si="14"/>
        <v>-1.7596484219637665</v>
      </c>
      <c r="T20" s="3">
        <f t="shared" si="15"/>
        <v>295.62093488991275</v>
      </c>
      <c r="U20">
        <v>200</v>
      </c>
    </row>
    <row r="21" spans="3:21" ht="15.75">
      <c r="C21">
        <v>-600</v>
      </c>
      <c r="D21">
        <f t="shared" si="1"/>
        <v>39513973.217200004</v>
      </c>
      <c r="E21" s="8">
        <f t="shared" si="0"/>
        <v>506300.20690000057</v>
      </c>
      <c r="F21" s="9">
        <f t="shared" si="2"/>
        <v>10126.004138000011</v>
      </c>
      <c r="H21" s="2">
        <f t="shared" si="8"/>
        <v>506300.20690000057</v>
      </c>
      <c r="I21" s="3">
        <f t="shared" si="3"/>
        <v>70.319473180555633</v>
      </c>
      <c r="J21" s="3">
        <f t="shared" si="9"/>
        <v>-0.71104059428343003</v>
      </c>
      <c r="K21" s="3">
        <f t="shared" si="4"/>
        <v>119.45481983961625</v>
      </c>
      <c r="L21" s="3">
        <f t="shared" si="5"/>
        <v>46.879648787037091</v>
      </c>
      <c r="M21" s="3">
        <f t="shared" si="10"/>
        <v>-1.066560891425145</v>
      </c>
      <c r="N21" s="3">
        <f t="shared" si="11"/>
        <v>179.18222975942436</v>
      </c>
      <c r="O21" s="3">
        <f t="shared" si="6"/>
        <v>35.159736590277817</v>
      </c>
      <c r="P21" s="3">
        <f t="shared" si="12"/>
        <v>-1.4220811885668601</v>
      </c>
      <c r="Q21" s="3">
        <f t="shared" si="13"/>
        <v>238.9096396792325</v>
      </c>
      <c r="R21" s="3">
        <f t="shared" si="7"/>
        <v>28.127789272222255</v>
      </c>
      <c r="S21" s="3">
        <f t="shared" si="14"/>
        <v>-1.7776014857085751</v>
      </c>
      <c r="T21" s="3">
        <f t="shared" si="15"/>
        <v>298.63704959904061</v>
      </c>
      <c r="U21">
        <v>200</v>
      </c>
    </row>
    <row r="22" spans="3:21" ht="15.75">
      <c r="C22">
        <v>-650</v>
      </c>
      <c r="D22">
        <f t="shared" si="1"/>
        <v>39007673.010300003</v>
      </c>
      <c r="E22" s="8">
        <f t="shared" si="0"/>
        <v>501160.85689999908</v>
      </c>
      <c r="F22" s="9">
        <f t="shared" si="2"/>
        <v>10023.217137999982</v>
      </c>
      <c r="H22" s="2">
        <f t="shared" si="8"/>
        <v>501160.85689999908</v>
      </c>
      <c r="I22" s="3">
        <f t="shared" si="3"/>
        <v>69.605674569444318</v>
      </c>
      <c r="J22" s="3">
        <f t="shared" si="9"/>
        <v>-0.71833223812975056</v>
      </c>
      <c r="K22" s="3">
        <f t="shared" si="4"/>
        <v>120.67981600579809</v>
      </c>
      <c r="L22" s="3">
        <f t="shared" si="5"/>
        <v>46.403783046296212</v>
      </c>
      <c r="M22" s="3">
        <f t="shared" si="10"/>
        <v>-1.0774983571946259</v>
      </c>
      <c r="N22" s="3">
        <f t="shared" si="11"/>
        <v>181.01972400869715</v>
      </c>
      <c r="O22" s="3">
        <f t="shared" si="6"/>
        <v>34.802837284722159</v>
      </c>
      <c r="P22" s="3">
        <f t="shared" si="12"/>
        <v>-1.4366644762595011</v>
      </c>
      <c r="Q22" s="3">
        <f t="shared" si="13"/>
        <v>241.35963201159618</v>
      </c>
      <c r="R22" s="3">
        <f t="shared" si="7"/>
        <v>27.842269827777727</v>
      </c>
      <c r="S22" s="3">
        <f t="shared" si="14"/>
        <v>-1.7958305953243765</v>
      </c>
      <c r="T22" s="3">
        <f t="shared" si="15"/>
        <v>301.69954001449526</v>
      </c>
      <c r="U22">
        <v>200</v>
      </c>
    </row>
    <row r="23" spans="3:21" ht="15.75">
      <c r="C23">
        <v>-700</v>
      </c>
      <c r="D23">
        <f t="shared" si="1"/>
        <v>38506512.153400004</v>
      </c>
      <c r="E23" s="8">
        <f t="shared" si="0"/>
        <v>496047.75690000504</v>
      </c>
      <c r="F23" s="9">
        <f t="shared" si="2"/>
        <v>9920.9551380001012</v>
      </c>
      <c r="H23" s="2">
        <f t="shared" si="8"/>
        <v>496047.75690000504</v>
      </c>
      <c r="I23" s="3">
        <f t="shared" si="3"/>
        <v>68.895521791667363</v>
      </c>
      <c r="J23" s="3">
        <f t="shared" si="9"/>
        <v>-0.7257365747398592</v>
      </c>
      <c r="K23" s="3">
        <f t="shared" si="4"/>
        <v>121.92374455629634</v>
      </c>
      <c r="L23" s="3">
        <f t="shared" si="5"/>
        <v>45.930347861111578</v>
      </c>
      <c r="M23" s="3">
        <f t="shared" si="10"/>
        <v>-1.0886048621097888</v>
      </c>
      <c r="N23" s="3">
        <f t="shared" si="11"/>
        <v>182.88561683444451</v>
      </c>
      <c r="O23" s="3">
        <f t="shared" si="6"/>
        <v>34.447760895833682</v>
      </c>
      <c r="P23" s="3">
        <f t="shared" si="12"/>
        <v>-1.4514731494797184</v>
      </c>
      <c r="Q23" s="3">
        <f t="shared" si="13"/>
        <v>243.84748911259268</v>
      </c>
      <c r="R23" s="3">
        <f t="shared" si="7"/>
        <v>27.558208716666947</v>
      </c>
      <c r="S23" s="3">
        <f t="shared" si="14"/>
        <v>-1.814341436849648</v>
      </c>
      <c r="T23" s="3">
        <f t="shared" si="15"/>
        <v>304.80936139074089</v>
      </c>
      <c r="U23">
        <v>200</v>
      </c>
    </row>
    <row r="24" spans="3:21" ht="15.75">
      <c r="C24">
        <v>-750</v>
      </c>
      <c r="D24">
        <f t="shared" si="1"/>
        <v>38010464.396499999</v>
      </c>
      <c r="E24" s="8">
        <f t="shared" si="0"/>
        <v>490960.9068999961</v>
      </c>
      <c r="F24" s="9">
        <f t="shared" si="2"/>
        <v>9819.218137999922</v>
      </c>
      <c r="H24" s="2">
        <f t="shared" si="8"/>
        <v>490960.9068999961</v>
      </c>
      <c r="I24" s="3">
        <f t="shared" si="3"/>
        <v>68.189014847221685</v>
      </c>
      <c r="J24" s="3">
        <f t="shared" si="9"/>
        <v>-0.73325593736799988</v>
      </c>
      <c r="K24" s="3">
        <f t="shared" si="4"/>
        <v>123.18699747782398</v>
      </c>
      <c r="L24" s="3">
        <f t="shared" si="5"/>
        <v>45.459343231481121</v>
      </c>
      <c r="M24" s="3">
        <f t="shared" si="10"/>
        <v>-1.0998839060519998</v>
      </c>
      <c r="N24" s="3">
        <f t="shared" si="11"/>
        <v>184.78049621673597</v>
      </c>
      <c r="O24" s="3">
        <f t="shared" si="6"/>
        <v>34.094507423610843</v>
      </c>
      <c r="P24" s="3">
        <f t="shared" si="12"/>
        <v>-1.4665118747359998</v>
      </c>
      <c r="Q24" s="3">
        <f t="shared" si="13"/>
        <v>246.37399495564796</v>
      </c>
      <c r="R24" s="3">
        <f t="shared" si="7"/>
        <v>27.275605938888674</v>
      </c>
      <c r="S24" s="3">
        <f t="shared" si="14"/>
        <v>-1.8331398434199997</v>
      </c>
      <c r="T24" s="3">
        <f t="shared" si="15"/>
        <v>307.96749369455995</v>
      </c>
      <c r="U24">
        <v>200</v>
      </c>
    </row>
    <row r="25" spans="3:21" ht="15.75">
      <c r="C25">
        <v>-800</v>
      </c>
      <c r="D25">
        <f t="shared" si="1"/>
        <v>37519503.489600003</v>
      </c>
      <c r="E25" s="8">
        <f t="shared" si="0"/>
        <v>485900.30690000206</v>
      </c>
      <c r="F25" s="9">
        <f t="shared" si="2"/>
        <v>9718.0061380000407</v>
      </c>
      <c r="H25" s="2">
        <f t="shared" si="8"/>
        <v>485900.30690000206</v>
      </c>
      <c r="I25" s="3">
        <f t="shared" si="3"/>
        <v>67.486153736111405</v>
      </c>
      <c r="J25" s="3">
        <f t="shared" si="9"/>
        <v>-0.74089271994242167</v>
      </c>
      <c r="K25" s="3">
        <f t="shared" si="4"/>
        <v>124.46997695032684</v>
      </c>
      <c r="L25" s="3">
        <f t="shared" si="5"/>
        <v>44.990769157407598</v>
      </c>
      <c r="M25" s="3">
        <f t="shared" si="10"/>
        <v>-1.1113390799136327</v>
      </c>
      <c r="N25" s="3">
        <f t="shared" si="11"/>
        <v>186.70496542549029</v>
      </c>
      <c r="O25" s="3">
        <f t="shared" si="6"/>
        <v>33.743076868055702</v>
      </c>
      <c r="P25" s="3">
        <f t="shared" si="12"/>
        <v>-1.4817854398848433</v>
      </c>
      <c r="Q25" s="3">
        <f t="shared" si="13"/>
        <v>248.93995390065368</v>
      </c>
      <c r="R25" s="3">
        <f t="shared" si="7"/>
        <v>26.994461494444558</v>
      </c>
      <c r="S25" s="3">
        <f t="shared" si="14"/>
        <v>-1.8522317998560545</v>
      </c>
      <c r="T25" s="3">
        <f t="shared" si="15"/>
        <v>311.17494237581712</v>
      </c>
      <c r="U25">
        <v>200</v>
      </c>
    </row>
    <row r="26" spans="3:21" ht="15.75">
      <c r="C26">
        <v>-850</v>
      </c>
      <c r="D26">
        <f t="shared" si="1"/>
        <v>37033603.182700001</v>
      </c>
      <c r="E26" s="8">
        <f t="shared" si="0"/>
        <v>480865.95690000057</v>
      </c>
      <c r="F26" s="9">
        <f t="shared" si="2"/>
        <v>9617.3191380000117</v>
      </c>
      <c r="H26" s="2">
        <f t="shared" si="8"/>
        <v>480865.95690000057</v>
      </c>
      <c r="I26" s="3">
        <f t="shared" si="3"/>
        <v>66.78693845833341</v>
      </c>
      <c r="J26" s="3">
        <f t="shared" si="9"/>
        <v>-0.74864937896792005</v>
      </c>
      <c r="K26" s="3">
        <f t="shared" si="4"/>
        <v>125.77309566661057</v>
      </c>
      <c r="L26" s="3">
        <f t="shared" si="5"/>
        <v>44.524625638888942</v>
      </c>
      <c r="M26" s="3">
        <f t="shared" si="10"/>
        <v>-1.1229740684518799</v>
      </c>
      <c r="N26" s="3">
        <f t="shared" si="11"/>
        <v>188.65964349991583</v>
      </c>
      <c r="O26" s="3">
        <f t="shared" si="6"/>
        <v>33.393469229166705</v>
      </c>
      <c r="P26" s="3">
        <f t="shared" si="12"/>
        <v>-1.4972987579358401</v>
      </c>
      <c r="Q26" s="3">
        <f t="shared" si="13"/>
        <v>251.54619133322115</v>
      </c>
      <c r="R26" s="3">
        <f t="shared" si="7"/>
        <v>26.714775383333365</v>
      </c>
      <c r="S26" s="3">
        <f t="shared" si="14"/>
        <v>-1.8716234474197999</v>
      </c>
      <c r="T26" s="3">
        <f t="shared" si="15"/>
        <v>314.4327391665264</v>
      </c>
      <c r="U26">
        <v>200</v>
      </c>
    </row>
    <row r="27" spans="3:21" ht="15.75">
      <c r="C27">
        <v>-900</v>
      </c>
      <c r="D27">
        <f t="shared" si="1"/>
        <v>36552737.2258</v>
      </c>
      <c r="E27" s="8">
        <f t="shared" si="0"/>
        <v>475857.85689999908</v>
      </c>
      <c r="F27" s="9">
        <f t="shared" si="2"/>
        <v>9517.1571379999823</v>
      </c>
      <c r="H27" s="2">
        <f t="shared" si="8"/>
        <v>475857.85689999908</v>
      </c>
      <c r="I27" s="3">
        <f t="shared" si="3"/>
        <v>66.091369013888766</v>
      </c>
      <c r="J27" s="3">
        <f t="shared" si="9"/>
        <v>-0.75652843549802629</v>
      </c>
      <c r="K27" s="3">
        <f t="shared" si="4"/>
        <v>127.09677716366842</v>
      </c>
      <c r="L27" s="3">
        <f t="shared" si="5"/>
        <v>44.060912675925842</v>
      </c>
      <c r="M27" s="3">
        <f t="shared" si="10"/>
        <v>-1.1347926532470394</v>
      </c>
      <c r="N27" s="3">
        <f t="shared" si="11"/>
        <v>190.64516574550262</v>
      </c>
      <c r="O27" s="3">
        <f t="shared" si="6"/>
        <v>33.045684506944383</v>
      </c>
      <c r="P27" s="3">
        <f t="shared" si="12"/>
        <v>-1.5130568709960526</v>
      </c>
      <c r="Q27" s="3">
        <f t="shared" si="13"/>
        <v>254.19355432733684</v>
      </c>
      <c r="R27" s="3">
        <f t="shared" si="7"/>
        <v>26.436547605555504</v>
      </c>
      <c r="S27" s="3">
        <f t="shared" si="14"/>
        <v>-1.891321088745066</v>
      </c>
      <c r="T27" s="3">
        <f t="shared" si="15"/>
        <v>317.74194290917109</v>
      </c>
      <c r="U27">
        <v>200</v>
      </c>
    </row>
    <row r="28" spans="3:21" ht="15.75">
      <c r="C28">
        <v>-950</v>
      </c>
      <c r="D28">
        <f t="shared" si="1"/>
        <v>36076879.368900001</v>
      </c>
      <c r="E28" s="8">
        <f t="shared" si="0"/>
        <v>470876.00689999759</v>
      </c>
      <c r="F28" s="9">
        <f t="shared" si="2"/>
        <v>9417.5201379999526</v>
      </c>
      <c r="H28" s="2">
        <f t="shared" si="8"/>
        <v>470876.00689999759</v>
      </c>
      <c r="I28" s="3">
        <f t="shared" si="3"/>
        <v>65.399445402777445</v>
      </c>
      <c r="J28" s="3">
        <f t="shared" si="9"/>
        <v>-0.76453247718025075</v>
      </c>
      <c r="K28" s="3">
        <f t="shared" si="4"/>
        <v>128.44145616628214</v>
      </c>
      <c r="L28" s="3">
        <f t="shared" si="5"/>
        <v>43.599630268518297</v>
      </c>
      <c r="M28" s="3">
        <f t="shared" si="10"/>
        <v>-1.1467987157703761</v>
      </c>
      <c r="N28" s="3">
        <f t="shared" si="11"/>
        <v>192.66218424942318</v>
      </c>
      <c r="O28" s="3">
        <f t="shared" si="6"/>
        <v>32.699722701388723</v>
      </c>
      <c r="P28" s="3">
        <f t="shared" si="12"/>
        <v>-1.5290649543605015</v>
      </c>
      <c r="Q28" s="3">
        <f t="shared" si="13"/>
        <v>256.88291233256427</v>
      </c>
      <c r="R28" s="3">
        <f t="shared" si="7"/>
        <v>26.159778161110978</v>
      </c>
      <c r="S28" s="3">
        <f t="shared" si="14"/>
        <v>-1.9113311929506267</v>
      </c>
      <c r="T28" s="3">
        <f t="shared" si="15"/>
        <v>321.10364041570529</v>
      </c>
      <c r="U28">
        <v>200</v>
      </c>
    </row>
    <row r="29" spans="3:21" ht="15.75">
      <c r="C29">
        <v>-1000</v>
      </c>
      <c r="D29">
        <f t="shared" si="1"/>
        <v>35606003.362000003</v>
      </c>
      <c r="E29" s="8">
        <f t="shared" si="0"/>
        <v>465920.40690000355</v>
      </c>
      <c r="F29" s="9">
        <f t="shared" si="2"/>
        <v>9318.4081380000716</v>
      </c>
      <c r="H29" s="2">
        <f t="shared" si="8"/>
        <v>465920.40690000355</v>
      </c>
      <c r="I29" s="3">
        <f t="shared" si="3"/>
        <v>64.711167625000499</v>
      </c>
      <c r="J29" s="3">
        <f t="shared" si="9"/>
        <v>-0.77266416037721142</v>
      </c>
      <c r="K29" s="3">
        <f t="shared" si="4"/>
        <v>129.80757894337151</v>
      </c>
      <c r="L29" s="3">
        <f t="shared" si="5"/>
        <v>43.140778416666997</v>
      </c>
      <c r="M29" s="3">
        <f t="shared" si="10"/>
        <v>-1.1589962405658172</v>
      </c>
      <c r="N29" s="3">
        <f t="shared" si="11"/>
        <v>194.71136841505728</v>
      </c>
      <c r="O29" s="3">
        <f t="shared" si="6"/>
        <v>32.35558381250025</v>
      </c>
      <c r="P29" s="3">
        <f t="shared" si="12"/>
        <v>-1.5453283207544228</v>
      </c>
      <c r="Q29" s="3">
        <f t="shared" si="13"/>
        <v>259.61515788674302</v>
      </c>
      <c r="R29" s="3">
        <f t="shared" si="7"/>
        <v>25.884467050000197</v>
      </c>
      <c r="S29" s="3">
        <f t="shared" si="14"/>
        <v>-1.9316604009430289</v>
      </c>
      <c r="T29" s="3">
        <f t="shared" si="15"/>
        <v>324.51894735842887</v>
      </c>
      <c r="U29">
        <v>200</v>
      </c>
    </row>
    <row r="30" spans="3:21" ht="15.75">
      <c r="C30">
        <v>-1050</v>
      </c>
      <c r="D30">
        <f t="shared" si="1"/>
        <v>35140082.9551</v>
      </c>
      <c r="E30" s="8">
        <f t="shared" si="0"/>
        <v>460991.05690000206</v>
      </c>
      <c r="F30" s="9">
        <f t="shared" si="2"/>
        <v>9219.8211380000412</v>
      </c>
      <c r="H30" s="2">
        <f t="shared" si="8"/>
        <v>460991.05690000206</v>
      </c>
      <c r="I30" s="3">
        <f t="shared" si="3"/>
        <v>64.026535680555838</v>
      </c>
      <c r="J30" s="3">
        <f t="shared" si="9"/>
        <v>-0.78092621236704607</v>
      </c>
      <c r="K30" s="3">
        <f t="shared" si="4"/>
        <v>131.19560367766374</v>
      </c>
      <c r="L30" s="3">
        <f t="shared" si="5"/>
        <v>42.684357120370564</v>
      </c>
      <c r="M30" s="3">
        <f t="shared" si="10"/>
        <v>-1.171389318550569</v>
      </c>
      <c r="N30" s="3">
        <f t="shared" si="11"/>
        <v>196.7934055164956</v>
      </c>
      <c r="O30" s="3">
        <f t="shared" si="6"/>
        <v>32.013267840277919</v>
      </c>
      <c r="P30" s="3">
        <f t="shared" si="12"/>
        <v>-1.5618524247340921</v>
      </c>
      <c r="Q30" s="3">
        <f t="shared" si="13"/>
        <v>262.39120735532748</v>
      </c>
      <c r="R30" s="3">
        <f t="shared" si="7"/>
        <v>25.610614272222335</v>
      </c>
      <c r="S30" s="3">
        <f t="shared" si="14"/>
        <v>-1.9523155309176152</v>
      </c>
      <c r="T30" s="3">
        <f t="shared" si="15"/>
        <v>327.98900919415934</v>
      </c>
      <c r="U30">
        <v>200</v>
      </c>
    </row>
    <row r="31" spans="3:21" ht="15.75">
      <c r="C31">
        <v>-1100</v>
      </c>
      <c r="D31">
        <f t="shared" si="1"/>
        <v>34679091.898199998</v>
      </c>
      <c r="E31" s="8">
        <f t="shared" si="0"/>
        <v>456087.95690000057</v>
      </c>
      <c r="F31" s="9">
        <f t="shared" si="2"/>
        <v>9121.7591380000122</v>
      </c>
      <c r="H31" s="2">
        <f t="shared" si="8"/>
        <v>456087.95690000057</v>
      </c>
      <c r="I31" s="3">
        <f t="shared" si="3"/>
        <v>63.345549569444522</v>
      </c>
      <c r="J31" s="3">
        <f t="shared" si="9"/>
        <v>-0.78932143362630314</v>
      </c>
      <c r="K31" s="3">
        <f t="shared" si="4"/>
        <v>132.60600084921893</v>
      </c>
      <c r="L31" s="3">
        <f t="shared" si="5"/>
        <v>42.230366379629686</v>
      </c>
      <c r="M31" s="3">
        <f t="shared" si="10"/>
        <v>-1.1839821504394545</v>
      </c>
      <c r="N31" s="3">
        <f t="shared" si="11"/>
        <v>198.90900127382835</v>
      </c>
      <c r="O31" s="3">
        <f t="shared" si="6"/>
        <v>31.672774784722261</v>
      </c>
      <c r="P31" s="3">
        <f t="shared" si="12"/>
        <v>-1.5786428672526063</v>
      </c>
      <c r="Q31" s="3">
        <f t="shared" si="13"/>
        <v>265.21200169843786</v>
      </c>
      <c r="R31" s="3">
        <f t="shared" si="7"/>
        <v>25.338219827777809</v>
      </c>
      <c r="S31" s="3">
        <f t="shared" si="14"/>
        <v>-1.9733035840657578</v>
      </c>
      <c r="T31" s="3">
        <f t="shared" si="15"/>
        <v>331.51500212304728</v>
      </c>
      <c r="U31">
        <v>200</v>
      </c>
    </row>
    <row r="32" spans="3:21" ht="15.75">
      <c r="C32">
        <v>-1150</v>
      </c>
      <c r="D32">
        <f t="shared" si="1"/>
        <v>34223003.941299997</v>
      </c>
      <c r="E32" s="8">
        <f t="shared" si="0"/>
        <v>451211.10689999908</v>
      </c>
      <c r="F32" s="9">
        <f t="shared" si="2"/>
        <v>9024.222137999981</v>
      </c>
      <c r="H32" s="2">
        <f t="shared" si="8"/>
        <v>451211.10689999908</v>
      </c>
      <c r="I32" s="3">
        <f t="shared" si="3"/>
        <v>62.668209291666543</v>
      </c>
      <c r="J32" s="3">
        <f t="shared" si="9"/>
        <v>-0.79785270019912424</v>
      </c>
      <c r="K32" s="3">
        <f t="shared" si="4"/>
        <v>134.03925363345286</v>
      </c>
      <c r="L32" s="3">
        <f t="shared" si="5"/>
        <v>41.778806194444357</v>
      </c>
      <c r="M32" s="3">
        <f t="shared" si="10"/>
        <v>-1.1967790502986866</v>
      </c>
      <c r="N32" s="3">
        <f t="shared" si="11"/>
        <v>201.05888045017934</v>
      </c>
      <c r="O32" s="3">
        <f t="shared" si="6"/>
        <v>31.334104645833271</v>
      </c>
      <c r="P32" s="3">
        <f t="shared" si="12"/>
        <v>-1.5957054003982485</v>
      </c>
      <c r="Q32" s="3">
        <f t="shared" si="13"/>
        <v>268.07850726690572</v>
      </c>
      <c r="R32" s="3">
        <f t="shared" si="7"/>
        <v>25.067283716666616</v>
      </c>
      <c r="S32" s="3">
        <f t="shared" si="14"/>
        <v>-1.9946317504978108</v>
      </c>
      <c r="T32" s="3">
        <f t="shared" si="15"/>
        <v>335.0981340836322</v>
      </c>
      <c r="U32">
        <v>200</v>
      </c>
    </row>
    <row r="33" spans="3:21" ht="15.75">
      <c r="C33">
        <v>-1200</v>
      </c>
      <c r="D33">
        <f t="shared" si="1"/>
        <v>33771792.834399998</v>
      </c>
      <c r="E33" s="8">
        <f t="shared" si="0"/>
        <v>446360.50689999759</v>
      </c>
      <c r="F33" s="9">
        <f t="shared" si="2"/>
        <v>8927.2101379999513</v>
      </c>
      <c r="H33" s="2">
        <f t="shared" si="8"/>
        <v>446360.50689999759</v>
      </c>
      <c r="I33" s="3">
        <f t="shared" si="3"/>
        <v>61.994514847221886</v>
      </c>
      <c r="J33" s="3">
        <f t="shared" si="9"/>
        <v>-0.80652296615626495</v>
      </c>
      <c r="K33" s="3">
        <f t="shared" si="4"/>
        <v>135.4958583142525</v>
      </c>
      <c r="L33" s="3">
        <f t="shared" si="5"/>
        <v>41.329676564814591</v>
      </c>
      <c r="M33" s="3">
        <f t="shared" si="10"/>
        <v>-1.2097844492343974</v>
      </c>
      <c r="N33" s="3">
        <f t="shared" si="11"/>
        <v>203.24378747137877</v>
      </c>
      <c r="O33" s="3">
        <f t="shared" si="6"/>
        <v>30.997257423610943</v>
      </c>
      <c r="P33" s="3">
        <f t="shared" si="12"/>
        <v>-1.6130459323125299</v>
      </c>
      <c r="Q33" s="3">
        <f t="shared" si="13"/>
        <v>270.991716628505</v>
      </c>
      <c r="R33" s="3">
        <f t="shared" si="7"/>
        <v>24.797805938888754</v>
      </c>
      <c r="S33" s="3">
        <f t="shared" si="14"/>
        <v>-2.0163074153906622</v>
      </c>
      <c r="T33" s="3">
        <f t="shared" si="15"/>
        <v>338.73964578563124</v>
      </c>
      <c r="U33">
        <v>200</v>
      </c>
    </row>
    <row r="34" spans="3:21" ht="15.75">
      <c r="C34">
        <v>-1250</v>
      </c>
      <c r="D34">
        <f t="shared" si="1"/>
        <v>33325432.327500001</v>
      </c>
      <c r="E34" s="8">
        <f t="shared" si="0"/>
        <v>441536.15689999983</v>
      </c>
      <c r="F34" s="9">
        <f t="shared" si="2"/>
        <v>8830.7231379999957</v>
      </c>
      <c r="H34" s="2">
        <f t="shared" si="8"/>
        <v>441536.15689999983</v>
      </c>
      <c r="I34" s="3">
        <f t="shared" si="3"/>
        <v>61.324466236111085</v>
      </c>
      <c r="J34" s="3">
        <f t="shared" si="9"/>
        <v>-0.81533526614794016</v>
      </c>
      <c r="K34" s="3">
        <f t="shared" si="4"/>
        <v>136.97632471285394</v>
      </c>
      <c r="L34" s="3">
        <f t="shared" si="5"/>
        <v>40.882977490740721</v>
      </c>
      <c r="M34" s="3">
        <f t="shared" si="10"/>
        <v>-1.2230028992219102</v>
      </c>
      <c r="N34" s="3">
        <f t="shared" si="11"/>
        <v>205.46448706928092</v>
      </c>
      <c r="O34" s="3">
        <f t="shared" si="6"/>
        <v>30.662233118055543</v>
      </c>
      <c r="P34" s="3">
        <f t="shared" si="12"/>
        <v>-1.6306705322958803</v>
      </c>
      <c r="Q34" s="3">
        <f t="shared" si="13"/>
        <v>273.95264942570788</v>
      </c>
      <c r="R34" s="3">
        <f t="shared" si="7"/>
        <v>24.529786494444433</v>
      </c>
      <c r="S34" s="3">
        <f t="shared" si="14"/>
        <v>-2.0383381653698502</v>
      </c>
      <c r="T34" s="3">
        <f t="shared" si="15"/>
        <v>342.44081178213486</v>
      </c>
      <c r="U34">
        <v>200</v>
      </c>
    </row>
    <row r="35" spans="3:21" ht="15.75">
      <c r="C35">
        <v>-1300</v>
      </c>
      <c r="D35">
        <f t="shared" si="1"/>
        <v>32883896.170600001</v>
      </c>
      <c r="E35" s="8">
        <f t="shared" si="0"/>
        <v>436738.05689999834</v>
      </c>
      <c r="F35" s="9">
        <f t="shared" si="2"/>
        <v>8734.7611379999671</v>
      </c>
      <c r="H35" s="2">
        <f t="shared" si="8"/>
        <v>436738.05689999834</v>
      </c>
      <c r="I35" s="3">
        <f t="shared" si="3"/>
        <v>60.658063458333103</v>
      </c>
      <c r="J35" s="3">
        <f t="shared" si="9"/>
        <v>-0.82429271805463622</v>
      </c>
      <c r="K35" s="3">
        <f t="shared" si="4"/>
        <v>138.48117663317888</v>
      </c>
      <c r="L35" s="3">
        <f t="shared" si="5"/>
        <v>40.438708972222067</v>
      </c>
      <c r="M35" s="3">
        <f t="shared" si="10"/>
        <v>-1.2364390770819544</v>
      </c>
      <c r="N35" s="3">
        <f t="shared" si="11"/>
        <v>207.72176494976836</v>
      </c>
      <c r="O35" s="3">
        <f t="shared" si="6"/>
        <v>30.329031729166552</v>
      </c>
      <c r="P35" s="3">
        <f t="shared" si="12"/>
        <v>-1.6485854361092724</v>
      </c>
      <c r="Q35" s="3">
        <f t="shared" si="13"/>
        <v>276.96235326635775</v>
      </c>
      <c r="R35" s="3">
        <f t="shared" si="7"/>
        <v>24.263225383333239</v>
      </c>
      <c r="S35" s="3">
        <f t="shared" si="14"/>
        <v>-2.0607317951365909</v>
      </c>
      <c r="T35" s="3">
        <f t="shared" si="15"/>
        <v>346.20294158294729</v>
      </c>
      <c r="U35">
        <v>200</v>
      </c>
    </row>
    <row r="36" spans="3:21" ht="15.75">
      <c r="C36">
        <v>-1350</v>
      </c>
      <c r="D36">
        <f t="shared" si="1"/>
        <v>32447158.113700002</v>
      </c>
      <c r="E36" s="8">
        <f t="shared" si="0"/>
        <v>431966.20690000057</v>
      </c>
      <c r="F36" s="9">
        <f t="shared" si="2"/>
        <v>8639.3241380000109</v>
      </c>
      <c r="H36" s="2">
        <f t="shared" si="8"/>
        <v>431966.20690000057</v>
      </c>
      <c r="I36" s="3">
        <f t="shared" si="3"/>
        <v>59.99530651388897</v>
      </c>
      <c r="J36" s="3">
        <f t="shared" si="9"/>
        <v>-0.83339852574009188</v>
      </c>
      <c r="K36" s="3">
        <f t="shared" si="4"/>
        <v>140.01095232433545</v>
      </c>
      <c r="L36" s="3">
        <f t="shared" si="5"/>
        <v>39.996871009259316</v>
      </c>
      <c r="M36" s="3">
        <f t="shared" si="10"/>
        <v>-1.2500977886101379</v>
      </c>
      <c r="N36" s="3">
        <f t="shared" si="11"/>
        <v>210.01642848650317</v>
      </c>
      <c r="O36" s="3">
        <f t="shared" si="6"/>
        <v>29.997653256944485</v>
      </c>
      <c r="P36" s="3">
        <f t="shared" si="12"/>
        <v>-1.6667970514801838</v>
      </c>
      <c r="Q36" s="3">
        <f t="shared" si="13"/>
        <v>280.0219046486709</v>
      </c>
      <c r="R36" s="3">
        <f t="shared" si="7"/>
        <v>23.998122605555587</v>
      </c>
      <c r="S36" s="3">
        <f t="shared" si="14"/>
        <v>-2.0834963143502301</v>
      </c>
      <c r="T36" s="3">
        <f t="shared" si="15"/>
        <v>350.02738081083868</v>
      </c>
      <c r="U36">
        <v>200</v>
      </c>
    </row>
    <row r="37" spans="3:21" ht="15.75">
      <c r="C37">
        <v>-1400</v>
      </c>
      <c r="D37">
        <f t="shared" si="1"/>
        <v>32015191.906800002</v>
      </c>
      <c r="E37" s="8">
        <f t="shared" si="0"/>
        <v>427220.60690000281</v>
      </c>
      <c r="F37" s="9">
        <f t="shared" si="2"/>
        <v>8544.4121380000561</v>
      </c>
      <c r="H37" s="2">
        <f t="shared" si="8"/>
        <v>427220.60690000281</v>
      </c>
      <c r="I37" s="3">
        <f t="shared" si="3"/>
        <v>59.336195402778166</v>
      </c>
      <c r="J37" s="3">
        <f t="shared" si="9"/>
        <v>-0.84265598191115165</v>
      </c>
      <c r="K37" s="3">
        <f t="shared" si="4"/>
        <v>141.56620496107348</v>
      </c>
      <c r="L37" s="3">
        <f t="shared" si="5"/>
        <v>39.557463601852113</v>
      </c>
      <c r="M37" s="3">
        <f t="shared" si="10"/>
        <v>-1.2639839728667275</v>
      </c>
      <c r="N37" s="3">
        <f t="shared" si="11"/>
        <v>212.34930744161022</v>
      </c>
      <c r="O37" s="3">
        <f t="shared" si="6"/>
        <v>29.668097701389083</v>
      </c>
      <c r="P37" s="3">
        <f t="shared" si="12"/>
        <v>-1.6853119638223033</v>
      </c>
      <c r="Q37" s="3">
        <f t="shared" si="13"/>
        <v>283.13240992214696</v>
      </c>
      <c r="R37" s="3">
        <f t="shared" si="7"/>
        <v>23.734478161111266</v>
      </c>
      <c r="S37" s="3">
        <f t="shared" si="14"/>
        <v>-2.1066399547778794</v>
      </c>
      <c r="T37" s="3">
        <f t="shared" si="15"/>
        <v>353.9155124026837</v>
      </c>
      <c r="U37">
        <v>200</v>
      </c>
    </row>
    <row r="38" spans="3:21" ht="15.75">
      <c r="C38">
        <v>-1450</v>
      </c>
      <c r="D38">
        <f t="shared" si="1"/>
        <v>31587971.299899999</v>
      </c>
      <c r="E38" s="8">
        <f t="shared" si="0"/>
        <v>422501.25689999759</v>
      </c>
      <c r="F38" s="9">
        <f t="shared" si="2"/>
        <v>8450.0251379999518</v>
      </c>
      <c r="H38" s="2">
        <f t="shared" si="8"/>
        <v>422501.25689999759</v>
      </c>
      <c r="I38" s="3">
        <f t="shared" si="3"/>
        <v>58.680730124999663</v>
      </c>
      <c r="J38" s="3">
        <f t="shared" si="9"/>
        <v>-0.85206847108909056</v>
      </c>
      <c r="K38" s="3">
        <f t="shared" si="4"/>
        <v>143.14750314296722</v>
      </c>
      <c r="L38" s="3">
        <f t="shared" si="5"/>
        <v>39.120486749999777</v>
      </c>
      <c r="M38" s="3">
        <f t="shared" si="10"/>
        <v>-1.2781027066336357</v>
      </c>
      <c r="N38" s="3">
        <f t="shared" si="11"/>
        <v>214.72125471445079</v>
      </c>
      <c r="O38" s="3">
        <f t="shared" si="6"/>
        <v>29.340365062499831</v>
      </c>
      <c r="P38" s="3">
        <f t="shared" si="12"/>
        <v>-1.7041369421781811</v>
      </c>
      <c r="Q38" s="3">
        <f t="shared" si="13"/>
        <v>286.29500628593445</v>
      </c>
      <c r="R38" s="3">
        <f t="shared" si="7"/>
        <v>23.472292049999865</v>
      </c>
      <c r="S38" s="3">
        <f t="shared" si="14"/>
        <v>-2.1301711777227266</v>
      </c>
      <c r="T38" s="3">
        <f t="shared" si="15"/>
        <v>357.86875785741807</v>
      </c>
      <c r="U38">
        <v>200</v>
      </c>
    </row>
    <row r="39" spans="3:21" ht="15.75">
      <c r="C39">
        <v>-1500</v>
      </c>
      <c r="D39">
        <f t="shared" si="1"/>
        <v>31165470.043000001</v>
      </c>
      <c r="E39" s="8">
        <f t="shared" si="0"/>
        <v>417808.15689999983</v>
      </c>
      <c r="F39" s="9">
        <f t="shared" si="2"/>
        <v>8356.1631379999963</v>
      </c>
      <c r="H39" s="2">
        <f t="shared" si="8"/>
        <v>417808.15689999983</v>
      </c>
      <c r="I39" s="3">
        <f t="shared" si="3"/>
        <v>58.028910680555533</v>
      </c>
      <c r="J39" s="3">
        <f t="shared" si="9"/>
        <v>-0.86163947269742769</v>
      </c>
      <c r="K39" s="3">
        <f t="shared" si="4"/>
        <v>144.75543141316786</v>
      </c>
      <c r="L39" s="3">
        <f t="shared" si="5"/>
        <v>38.685940453703687</v>
      </c>
      <c r="M39" s="3">
        <f t="shared" si="10"/>
        <v>-1.2924592090461415</v>
      </c>
      <c r="N39" s="3">
        <f t="shared" si="11"/>
        <v>217.13314711975178</v>
      </c>
      <c r="O39" s="3">
        <f t="shared" si="6"/>
        <v>29.014455340277767</v>
      </c>
      <c r="P39" s="3">
        <f t="shared" si="12"/>
        <v>-1.7232789453948554</v>
      </c>
      <c r="Q39" s="3">
        <f t="shared" si="13"/>
        <v>289.51086282633571</v>
      </c>
      <c r="R39" s="3">
        <f t="shared" si="7"/>
        <v>23.211564272222212</v>
      </c>
      <c r="S39" s="3">
        <f t="shared" si="14"/>
        <v>-2.1540986817435694</v>
      </c>
      <c r="T39" s="3">
        <f t="shared" si="15"/>
        <v>361.88857853291967</v>
      </c>
      <c r="U39">
        <v>200</v>
      </c>
    </row>
    <row r="40" spans="3:21" ht="15.75">
      <c r="C40">
        <v>-1550</v>
      </c>
      <c r="D40">
        <f t="shared" si="1"/>
        <v>30747661.886100002</v>
      </c>
      <c r="E40" s="8">
        <f t="shared" si="0"/>
        <v>413141.30690000206</v>
      </c>
      <c r="F40" s="9">
        <f t="shared" si="2"/>
        <v>8262.8261380000404</v>
      </c>
      <c r="H40" s="2">
        <f t="shared" si="8"/>
        <v>413141.30690000206</v>
      </c>
      <c r="I40" s="3">
        <f t="shared" si="3"/>
        <v>57.380737069444734</v>
      </c>
      <c r="J40" s="3">
        <f t="shared" si="9"/>
        <v>-0.87137256427166077</v>
      </c>
      <c r="K40" s="3">
        <f t="shared" si="4"/>
        <v>146.39059079763902</v>
      </c>
      <c r="L40" s="3">
        <f t="shared" si="5"/>
        <v>38.253824712963151</v>
      </c>
      <c r="M40" s="3">
        <f t="shared" si="10"/>
        <v>-1.3070588464074913</v>
      </c>
      <c r="N40" s="3">
        <f t="shared" si="11"/>
        <v>219.58588619645855</v>
      </c>
      <c r="O40" s="3">
        <f t="shared" si="6"/>
        <v>28.690368534722367</v>
      </c>
      <c r="P40" s="3">
        <f t="shared" si="12"/>
        <v>-1.7427451285433215</v>
      </c>
      <c r="Q40" s="3">
        <f t="shared" si="13"/>
        <v>292.78118159527804</v>
      </c>
      <c r="R40" s="3">
        <f t="shared" si="7"/>
        <v>22.952294827777891</v>
      </c>
      <c r="S40" s="3">
        <f t="shared" si="14"/>
        <v>-2.1784314106791522</v>
      </c>
      <c r="T40" s="3">
        <f t="shared" si="15"/>
        <v>365.9764769940976</v>
      </c>
      <c r="U40">
        <v>200</v>
      </c>
    </row>
    <row r="41" spans="3:21" ht="15.75">
      <c r="C41">
        <v>-1600</v>
      </c>
      <c r="D41">
        <f t="shared" si="1"/>
        <v>30334520.5792</v>
      </c>
      <c r="E41" s="8">
        <f t="shared" ref="E41:E72" si="16">D41-D42</f>
        <v>408500.70690000057</v>
      </c>
      <c r="F41" s="9">
        <f t="shared" ref="F41:F72" si="17">E41/(C41-C42)</f>
        <v>8170.0141380000114</v>
      </c>
      <c r="H41" s="2">
        <f t="shared" si="8"/>
        <v>408500.70690000057</v>
      </c>
      <c r="I41" s="3">
        <f t="shared" si="3"/>
        <v>56.736209291666746</v>
      </c>
      <c r="J41" s="3">
        <f t="shared" si="9"/>
        <v>-0.88127142479615495</v>
      </c>
      <c r="K41" s="3">
        <f t="shared" si="4"/>
        <v>148.05359936575402</v>
      </c>
      <c r="L41" s="3">
        <f t="shared" si="5"/>
        <v>37.824139527777831</v>
      </c>
      <c r="M41" s="3">
        <f t="shared" si="10"/>
        <v>-1.3219071371942324</v>
      </c>
      <c r="N41" s="3">
        <f t="shared" si="11"/>
        <v>222.08039904863102</v>
      </c>
      <c r="O41" s="3">
        <f t="shared" si="6"/>
        <v>28.368104645833373</v>
      </c>
      <c r="P41" s="3">
        <f t="shared" si="12"/>
        <v>-1.7625428495923099</v>
      </c>
      <c r="Q41" s="3">
        <f t="shared" si="13"/>
        <v>296.10719873150805</v>
      </c>
      <c r="R41" s="3">
        <f t="shared" si="7"/>
        <v>22.694483716666699</v>
      </c>
      <c r="S41" s="3">
        <f t="shared" si="14"/>
        <v>-2.2031785619903874</v>
      </c>
      <c r="T41" s="3">
        <f t="shared" si="15"/>
        <v>370.13399841438508</v>
      </c>
      <c r="U41">
        <v>200</v>
      </c>
    </row>
    <row r="42" spans="3:21" ht="15.75">
      <c r="C42">
        <v>-1650</v>
      </c>
      <c r="D42">
        <f t="shared" si="1"/>
        <v>29926019.872299999</v>
      </c>
      <c r="E42" s="8">
        <f t="shared" si="16"/>
        <v>403886.35689999908</v>
      </c>
      <c r="F42" s="9">
        <f t="shared" si="17"/>
        <v>8077.727137999982</v>
      </c>
      <c r="H42" s="2">
        <f t="shared" si="8"/>
        <v>403886.35689999908</v>
      </c>
      <c r="I42" s="3">
        <f t="shared" si="3"/>
        <v>56.095327347222096</v>
      </c>
      <c r="J42" s="3">
        <f t="shared" si="9"/>
        <v>-0.8913398381741694</v>
      </c>
      <c r="K42" s="3">
        <f t="shared" si="4"/>
        <v>149.74509281326047</v>
      </c>
      <c r="L42" s="3">
        <f t="shared" si="5"/>
        <v>37.396884898148066</v>
      </c>
      <c r="M42" s="3">
        <f t="shared" si="10"/>
        <v>-1.337009757261254</v>
      </c>
      <c r="N42" s="3">
        <f t="shared" si="11"/>
        <v>224.61763921989069</v>
      </c>
      <c r="O42" s="3">
        <f t="shared" si="6"/>
        <v>28.047663673611048</v>
      </c>
      <c r="P42" s="3">
        <f t="shared" si="12"/>
        <v>-1.7826796763483388</v>
      </c>
      <c r="Q42" s="3">
        <f t="shared" si="13"/>
        <v>299.49018562652094</v>
      </c>
      <c r="R42" s="3">
        <f t="shared" si="7"/>
        <v>22.438130938888836</v>
      </c>
      <c r="S42" s="3">
        <f t="shared" si="14"/>
        <v>-2.2283495954354238</v>
      </c>
      <c r="T42" s="3">
        <f t="shared" si="15"/>
        <v>374.36273203315119</v>
      </c>
      <c r="U42">
        <v>200</v>
      </c>
    </row>
    <row r="43" spans="3:21" ht="15.75">
      <c r="C43">
        <v>-1700</v>
      </c>
      <c r="D43">
        <f t="shared" si="1"/>
        <v>29522133.5154</v>
      </c>
      <c r="E43" s="8">
        <f t="shared" si="16"/>
        <v>399298.25689999759</v>
      </c>
      <c r="F43" s="9">
        <f t="shared" si="17"/>
        <v>7985.9651379999523</v>
      </c>
      <c r="H43" s="2">
        <f t="shared" si="8"/>
        <v>399298.25689999759</v>
      </c>
      <c r="I43" s="3">
        <f t="shared" si="3"/>
        <v>55.458091236110775</v>
      </c>
      <c r="J43" s="3">
        <f t="shared" si="9"/>
        <v>-0.90158169683710976</v>
      </c>
      <c r="K43" s="3">
        <f t="shared" si="4"/>
        <v>151.46572506863444</v>
      </c>
      <c r="L43" s="3">
        <f t="shared" si="5"/>
        <v>36.97206082407385</v>
      </c>
      <c r="M43" s="3">
        <f t="shared" si="10"/>
        <v>-1.3523725452556647</v>
      </c>
      <c r="N43" s="3">
        <f t="shared" si="11"/>
        <v>227.19858760295168</v>
      </c>
      <c r="O43" s="3">
        <f t="shared" si="6"/>
        <v>27.729045618055387</v>
      </c>
      <c r="P43" s="3">
        <f t="shared" si="12"/>
        <v>-1.8031633936742195</v>
      </c>
      <c r="Q43" s="3">
        <f t="shared" si="13"/>
        <v>302.93145013726888</v>
      </c>
      <c r="R43" s="3">
        <f t="shared" si="7"/>
        <v>22.183236494444312</v>
      </c>
      <c r="S43" s="3">
        <f t="shared" si="14"/>
        <v>-2.2539542420927741</v>
      </c>
      <c r="T43" s="3">
        <f t="shared" si="15"/>
        <v>378.66431267158606</v>
      </c>
      <c r="U43">
        <v>200</v>
      </c>
    </row>
    <row r="44" spans="3:21" ht="15.75">
      <c r="C44">
        <v>-1750</v>
      </c>
      <c r="D44">
        <f t="shared" si="1"/>
        <v>29122835.258500002</v>
      </c>
      <c r="E44" s="8">
        <f t="shared" si="16"/>
        <v>394736.40689999983</v>
      </c>
      <c r="F44" s="9">
        <f t="shared" si="17"/>
        <v>7894.7281379999968</v>
      </c>
      <c r="H44" s="2">
        <f t="shared" si="8"/>
        <v>394736.40689999983</v>
      </c>
      <c r="I44" s="3">
        <f t="shared" si="3"/>
        <v>54.82450095833331</v>
      </c>
      <c r="J44" s="3">
        <f t="shared" si="9"/>
        <v>-0.91200100549934893</v>
      </c>
      <c r="K44" s="3">
        <f t="shared" si="4"/>
        <v>153.21616892389062</v>
      </c>
      <c r="L44" s="3">
        <f t="shared" si="5"/>
        <v>36.549667305555538</v>
      </c>
      <c r="M44" s="3">
        <f t="shared" si="10"/>
        <v>-1.3680015082490236</v>
      </c>
      <c r="N44" s="3">
        <f t="shared" si="11"/>
        <v>229.82425338583596</v>
      </c>
      <c r="O44" s="3">
        <f t="shared" si="6"/>
        <v>27.412250479166655</v>
      </c>
      <c r="P44" s="3">
        <f t="shared" si="12"/>
        <v>-1.8240020109986979</v>
      </c>
      <c r="Q44" s="3">
        <f t="shared" si="13"/>
        <v>306.43233784778124</v>
      </c>
      <c r="R44" s="3">
        <f t="shared" si="7"/>
        <v>21.929800383333323</v>
      </c>
      <c r="S44" s="3">
        <f t="shared" si="14"/>
        <v>-2.2800025137483724</v>
      </c>
      <c r="T44" s="3">
        <f t="shared" si="15"/>
        <v>383.04042230972658</v>
      </c>
      <c r="U44">
        <v>200</v>
      </c>
    </row>
    <row r="45" spans="3:21" ht="15.75">
      <c r="C45">
        <v>-1800</v>
      </c>
      <c r="D45">
        <f t="shared" si="1"/>
        <v>28728098.851600002</v>
      </c>
      <c r="E45" s="8">
        <f t="shared" si="16"/>
        <v>390200.80690000206</v>
      </c>
      <c r="F45" s="9">
        <f t="shared" si="17"/>
        <v>7804.0161380000409</v>
      </c>
      <c r="H45" s="2">
        <f t="shared" si="8"/>
        <v>390200.80690000206</v>
      </c>
      <c r="I45" s="3">
        <f t="shared" si="3"/>
        <v>54.194556513889175</v>
      </c>
      <c r="J45" s="3">
        <f t="shared" si="9"/>
        <v>-0.92260188506544605</v>
      </c>
      <c r="K45" s="3">
        <f t="shared" si="4"/>
        <v>154.99711669099494</v>
      </c>
      <c r="L45" s="3">
        <f t="shared" si="5"/>
        <v>36.129704342592781</v>
      </c>
      <c r="M45" s="3">
        <f t="shared" si="10"/>
        <v>-1.3839028275981691</v>
      </c>
      <c r="N45" s="3">
        <f t="shared" si="11"/>
        <v>232.4956750364924</v>
      </c>
      <c r="O45" s="3">
        <f t="shared" si="6"/>
        <v>27.097278256944588</v>
      </c>
      <c r="P45" s="3">
        <f t="shared" si="12"/>
        <v>-1.8452037701308921</v>
      </c>
      <c r="Q45" s="3">
        <f t="shared" si="13"/>
        <v>309.99423338198989</v>
      </c>
      <c r="R45" s="3">
        <f t="shared" si="7"/>
        <v>21.677822605555669</v>
      </c>
      <c r="S45" s="3">
        <f t="shared" si="14"/>
        <v>-2.3065047126636151</v>
      </c>
      <c r="T45" s="3">
        <f t="shared" si="15"/>
        <v>387.49279172748732</v>
      </c>
      <c r="U45">
        <v>200</v>
      </c>
    </row>
    <row r="46" spans="3:21" ht="15.75">
      <c r="C46">
        <v>-1850</v>
      </c>
      <c r="D46">
        <f t="shared" si="1"/>
        <v>28337898.0447</v>
      </c>
      <c r="E46" s="8">
        <f t="shared" si="16"/>
        <v>385691.45690000057</v>
      </c>
      <c r="F46" s="9">
        <f t="shared" si="17"/>
        <v>7713.8291380000119</v>
      </c>
      <c r="H46" s="2">
        <f t="shared" si="8"/>
        <v>385691.45690000057</v>
      </c>
      <c r="I46" s="3">
        <f t="shared" si="3"/>
        <v>53.568257902777859</v>
      </c>
      <c r="J46" s="3">
        <f t="shared" si="9"/>
        <v>-0.93338857669678255</v>
      </c>
      <c r="K46" s="3">
        <f t="shared" si="4"/>
        <v>156.80928088505948</v>
      </c>
      <c r="L46" s="3">
        <f t="shared" si="5"/>
        <v>35.712171935185239</v>
      </c>
      <c r="M46" s="3">
        <f t="shared" si="10"/>
        <v>-1.4000828650451738</v>
      </c>
      <c r="N46" s="3">
        <f t="shared" si="11"/>
        <v>235.21392132758919</v>
      </c>
      <c r="O46" s="3">
        <f t="shared" si="6"/>
        <v>26.784128951388929</v>
      </c>
      <c r="P46" s="3">
        <f t="shared" si="12"/>
        <v>-1.8667771533935651</v>
      </c>
      <c r="Q46" s="3">
        <f t="shared" si="13"/>
        <v>313.61856177011896</v>
      </c>
      <c r="R46" s="3">
        <f t="shared" si="7"/>
        <v>21.427303161111144</v>
      </c>
      <c r="S46" s="3">
        <f t="shared" si="14"/>
        <v>-2.3334714417419562</v>
      </c>
      <c r="T46" s="3">
        <f t="shared" si="15"/>
        <v>392.02320221264864</v>
      </c>
      <c r="U46">
        <v>200</v>
      </c>
    </row>
    <row r="47" spans="3:21" ht="15.75">
      <c r="C47">
        <v>-1900</v>
      </c>
      <c r="D47">
        <f t="shared" si="1"/>
        <v>27952206.5878</v>
      </c>
      <c r="E47" s="8">
        <f t="shared" si="16"/>
        <v>381208.35689999908</v>
      </c>
      <c r="F47" s="9">
        <f t="shared" si="17"/>
        <v>7624.1671379999816</v>
      </c>
      <c r="H47" s="2">
        <f t="shared" si="8"/>
        <v>381208.35689999908</v>
      </c>
      <c r="I47" s="3">
        <f t="shared" si="3"/>
        <v>52.945605124999872</v>
      </c>
      <c r="J47" s="3">
        <f t="shared" si="9"/>
        <v>-0.94436544604513328</v>
      </c>
      <c r="K47" s="3">
        <f t="shared" si="4"/>
        <v>158.65339493558238</v>
      </c>
      <c r="L47" s="3">
        <f t="shared" si="5"/>
        <v>35.297070083333246</v>
      </c>
      <c r="M47" s="3">
        <f t="shared" si="10"/>
        <v>-1.4165481690677</v>
      </c>
      <c r="N47" s="3">
        <f t="shared" si="11"/>
        <v>237.98009240337359</v>
      </c>
      <c r="O47" s="3">
        <f t="shared" si="6"/>
        <v>26.472802562499936</v>
      </c>
      <c r="P47" s="3">
        <f t="shared" si="12"/>
        <v>-1.8887308920902666</v>
      </c>
      <c r="Q47" s="3">
        <f t="shared" si="13"/>
        <v>317.30678987116477</v>
      </c>
      <c r="R47" s="3">
        <f t="shared" si="7"/>
        <v>21.178242049999948</v>
      </c>
      <c r="S47" s="3">
        <f t="shared" si="14"/>
        <v>-2.3609136151128332</v>
      </c>
      <c r="T47" s="3">
        <f t="shared" si="15"/>
        <v>396.63348733895594</v>
      </c>
      <c r="U47">
        <v>200</v>
      </c>
    </row>
    <row r="48" spans="3:21" ht="15.75">
      <c r="C48">
        <v>-1950</v>
      </c>
      <c r="D48">
        <f t="shared" si="1"/>
        <v>27570998.230900001</v>
      </c>
      <c r="E48" s="8">
        <f t="shared" si="16"/>
        <v>376751.50690000132</v>
      </c>
      <c r="F48" s="9">
        <f t="shared" si="17"/>
        <v>7535.0301380000265</v>
      </c>
      <c r="H48" s="2">
        <f t="shared" si="8"/>
        <v>376751.50690000132</v>
      </c>
      <c r="I48" s="3">
        <f t="shared" si="3"/>
        <v>52.326598180555742</v>
      </c>
      <c r="J48" s="3">
        <f t="shared" si="9"/>
        <v>-0.95553698766108031</v>
      </c>
      <c r="K48" s="3">
        <f t="shared" si="4"/>
        <v>160.53021392706148</v>
      </c>
      <c r="L48" s="3">
        <f t="shared" si="5"/>
        <v>34.884398787037156</v>
      </c>
      <c r="M48" s="3">
        <f t="shared" si="10"/>
        <v>-1.4333054814916206</v>
      </c>
      <c r="N48" s="3">
        <f t="shared" si="11"/>
        <v>240.79532089059228</v>
      </c>
      <c r="O48" s="3">
        <f t="shared" si="6"/>
        <v>26.163299090277871</v>
      </c>
      <c r="P48" s="3">
        <f t="shared" si="12"/>
        <v>-1.9110739753221606</v>
      </c>
      <c r="Q48" s="3">
        <f t="shared" si="13"/>
        <v>321.06042785412296</v>
      </c>
      <c r="R48" s="3">
        <f t="shared" si="7"/>
        <v>20.930639272222294</v>
      </c>
      <c r="S48" s="3">
        <f t="shared" si="14"/>
        <v>-2.388842469152701</v>
      </c>
      <c r="T48" s="3">
        <f t="shared" si="15"/>
        <v>401.32553481765376</v>
      </c>
      <c r="U48">
        <v>200</v>
      </c>
    </row>
    <row r="49" spans="3:21" ht="15.75">
      <c r="C49">
        <v>-2000</v>
      </c>
      <c r="D49">
        <f t="shared" si="1"/>
        <v>27194246.723999999</v>
      </c>
      <c r="E49" s="8">
        <f t="shared" si="16"/>
        <v>372320.9068999961</v>
      </c>
      <c r="F49" s="9">
        <f t="shared" si="17"/>
        <v>7446.4181379999218</v>
      </c>
      <c r="H49" s="2">
        <f t="shared" si="8"/>
        <v>372320.9068999961</v>
      </c>
      <c r="I49" s="3">
        <f t="shared" si="3"/>
        <v>51.711237069443904</v>
      </c>
      <c r="J49" s="3">
        <f t="shared" si="9"/>
        <v>-0.9669078295855531</v>
      </c>
      <c r="K49" s="3">
        <f t="shared" si="4"/>
        <v>162.44051537037291</v>
      </c>
      <c r="L49" s="3">
        <f t="shared" si="5"/>
        <v>34.474158046295933</v>
      </c>
      <c r="M49" s="3">
        <f t="shared" si="10"/>
        <v>-1.4503617443783297</v>
      </c>
      <c r="N49" s="3">
        <f t="shared" si="11"/>
        <v>243.66077305555939</v>
      </c>
      <c r="O49" s="3">
        <f t="shared" si="6"/>
        <v>25.855618534721952</v>
      </c>
      <c r="P49" s="3">
        <f t="shared" si="12"/>
        <v>-1.9338156591711062</v>
      </c>
      <c r="Q49" s="3">
        <f t="shared" si="13"/>
        <v>324.88103074074581</v>
      </c>
      <c r="R49" s="3">
        <f t="shared" si="7"/>
        <v>20.684494827777563</v>
      </c>
      <c r="S49" s="3">
        <f t="shared" si="14"/>
        <v>-2.4172695739638823</v>
      </c>
      <c r="T49" s="3">
        <f t="shared" si="15"/>
        <v>406.10128842593224</v>
      </c>
      <c r="U49">
        <v>200</v>
      </c>
    </row>
    <row r="50" spans="3:21" ht="15.75">
      <c r="C50">
        <v>-2050</v>
      </c>
      <c r="D50">
        <f t="shared" si="1"/>
        <v>26821925.817100003</v>
      </c>
      <c r="E50" s="8">
        <f t="shared" si="16"/>
        <v>367916.55690000206</v>
      </c>
      <c r="F50" s="9">
        <f t="shared" si="17"/>
        <v>7358.3311380000414</v>
      </c>
      <c r="H50" s="2">
        <f t="shared" si="8"/>
        <v>367916.55690000206</v>
      </c>
      <c r="I50" s="3">
        <f t="shared" si="3"/>
        <v>51.099521791666952</v>
      </c>
      <c r="J50" s="3">
        <f t="shared" si="9"/>
        <v>-0.9784827381330552</v>
      </c>
      <c r="K50" s="3">
        <f t="shared" si="4"/>
        <v>164.38510000635327</v>
      </c>
      <c r="L50" s="3">
        <f t="shared" si="5"/>
        <v>34.066347861111304</v>
      </c>
      <c r="M50" s="3">
        <f t="shared" si="10"/>
        <v>-1.4677241071995826</v>
      </c>
      <c r="N50" s="3">
        <f t="shared" si="11"/>
        <v>246.57765000952986</v>
      </c>
      <c r="O50" s="3">
        <f t="shared" si="6"/>
        <v>25.549760895833476</v>
      </c>
      <c r="P50" s="3">
        <f t="shared" si="12"/>
        <v>-1.9569654762661104</v>
      </c>
      <c r="Q50" s="3">
        <f t="shared" si="13"/>
        <v>328.77020001270654</v>
      </c>
      <c r="R50" s="3">
        <f t="shared" si="7"/>
        <v>20.439808716666782</v>
      </c>
      <c r="S50" s="3">
        <f t="shared" si="14"/>
        <v>-2.4462068453326378</v>
      </c>
      <c r="T50" s="3">
        <f t="shared" si="15"/>
        <v>410.96275001588316</v>
      </c>
      <c r="U50">
        <v>200</v>
      </c>
    </row>
    <row r="51" spans="3:21" ht="15.75">
      <c r="C51">
        <v>-2100</v>
      </c>
      <c r="D51">
        <f t="shared" si="1"/>
        <v>26454009.260200001</v>
      </c>
      <c r="E51" s="8">
        <f t="shared" si="16"/>
        <v>363538.45690000057</v>
      </c>
      <c r="F51" s="9">
        <f t="shared" si="17"/>
        <v>7270.7691380000115</v>
      </c>
      <c r="H51" s="2">
        <f t="shared" si="8"/>
        <v>363538.45690000057</v>
      </c>
      <c r="I51" s="3">
        <f t="shared" si="3"/>
        <v>50.4914523472223</v>
      </c>
      <c r="J51" s="3">
        <f t="shared" si="9"/>
        <v>-0.99026662287623157</v>
      </c>
      <c r="K51" s="3">
        <f t="shared" si="4"/>
        <v>166.3647926432069</v>
      </c>
      <c r="L51" s="3">
        <f t="shared" si="5"/>
        <v>33.660968231481533</v>
      </c>
      <c r="M51" s="3">
        <f t="shared" si="10"/>
        <v>-1.4853999343143474</v>
      </c>
      <c r="N51" s="3">
        <f t="shared" si="11"/>
        <v>249.54718896481035</v>
      </c>
      <c r="O51" s="3">
        <f t="shared" si="6"/>
        <v>25.24572617361115</v>
      </c>
      <c r="P51" s="3">
        <f t="shared" si="12"/>
        <v>-1.9805332457524631</v>
      </c>
      <c r="Q51" s="3">
        <f t="shared" si="13"/>
        <v>332.72958528641379</v>
      </c>
      <c r="R51" s="3">
        <f t="shared" si="7"/>
        <v>20.196580938888921</v>
      </c>
      <c r="S51" s="3">
        <f t="shared" si="14"/>
        <v>-2.4756665571905785</v>
      </c>
      <c r="T51" s="3">
        <f t="shared" si="15"/>
        <v>415.91198160801719</v>
      </c>
      <c r="U51">
        <v>200</v>
      </c>
    </row>
    <row r="52" spans="3:21" ht="15.75">
      <c r="C52">
        <v>-2150</v>
      </c>
      <c r="D52">
        <f t="shared" si="1"/>
        <v>26090470.803300001</v>
      </c>
      <c r="E52" s="8">
        <f t="shared" si="16"/>
        <v>359186.60689999908</v>
      </c>
      <c r="F52" s="9">
        <f t="shared" si="17"/>
        <v>7183.7321379999812</v>
      </c>
      <c r="H52" s="2">
        <f t="shared" si="8"/>
        <v>359186.60689999908</v>
      </c>
      <c r="I52" s="3">
        <f t="shared" si="3"/>
        <v>49.887028736110985</v>
      </c>
      <c r="J52" s="3">
        <f t="shared" si="9"/>
        <v>-1.0022645418408582</v>
      </c>
      <c r="K52" s="3">
        <f t="shared" si="4"/>
        <v>168.38044302926417</v>
      </c>
      <c r="L52" s="3">
        <f t="shared" si="5"/>
        <v>33.258019157407325</v>
      </c>
      <c r="M52" s="3">
        <f t="shared" si="10"/>
        <v>-1.5033968127612871</v>
      </c>
      <c r="N52" s="3">
        <f t="shared" si="11"/>
        <v>252.57066454389624</v>
      </c>
      <c r="O52" s="3">
        <f t="shared" si="6"/>
        <v>24.943514368055492</v>
      </c>
      <c r="P52" s="3">
        <f t="shared" si="12"/>
        <v>-2.0045290836817165</v>
      </c>
      <c r="Q52" s="3">
        <f t="shared" si="13"/>
        <v>336.76088605852834</v>
      </c>
      <c r="R52" s="3">
        <f t="shared" si="7"/>
        <v>19.954811494444392</v>
      </c>
      <c r="S52" s="3">
        <f t="shared" si="14"/>
        <v>-2.5056613546021453</v>
      </c>
      <c r="T52" s="3">
        <f t="shared" si="15"/>
        <v>420.95110757316041</v>
      </c>
      <c r="U52">
        <v>200</v>
      </c>
    </row>
    <row r="53" spans="3:21" ht="15.75">
      <c r="C53">
        <v>-2200</v>
      </c>
      <c r="D53">
        <f t="shared" si="1"/>
        <v>25731284.196400002</v>
      </c>
      <c r="E53" s="8">
        <f t="shared" si="16"/>
        <v>354861.00690000132</v>
      </c>
      <c r="F53" s="9">
        <f t="shared" si="17"/>
        <v>7097.2201380000261</v>
      </c>
      <c r="H53" s="2">
        <f t="shared" si="8"/>
        <v>354861.00690000132</v>
      </c>
      <c r="I53" s="3">
        <f t="shared" si="3"/>
        <v>49.286250958333518</v>
      </c>
      <c r="J53" s="3">
        <f t="shared" si="9"/>
        <v>-1.0144817069220762</v>
      </c>
      <c r="K53" s="3">
        <f t="shared" si="4"/>
        <v>170.43292676290881</v>
      </c>
      <c r="L53" s="3">
        <f t="shared" si="5"/>
        <v>32.857500638889007</v>
      </c>
      <c r="M53" s="3">
        <f t="shared" si="10"/>
        <v>-1.5217225603831144</v>
      </c>
      <c r="N53" s="3">
        <f t="shared" si="11"/>
        <v>255.64939014436322</v>
      </c>
      <c r="O53" s="3">
        <f t="shared" si="6"/>
        <v>24.643125479166759</v>
      </c>
      <c r="P53" s="3">
        <f t="shared" si="12"/>
        <v>-2.0289634138441524</v>
      </c>
      <c r="Q53" s="3">
        <f t="shared" si="13"/>
        <v>340.86585352581761</v>
      </c>
      <c r="R53" s="3">
        <f t="shared" si="7"/>
        <v>19.714500383333405</v>
      </c>
      <c r="S53" s="3">
        <f t="shared" si="14"/>
        <v>-2.5362042673051906</v>
      </c>
      <c r="T53" s="3">
        <f t="shared" si="15"/>
        <v>426.082316907272</v>
      </c>
      <c r="U53">
        <v>200</v>
      </c>
    </row>
    <row r="54" spans="3:21" ht="15.75">
      <c r="C54">
        <v>-2250</v>
      </c>
      <c r="D54">
        <f t="shared" si="1"/>
        <v>25376423.1895</v>
      </c>
      <c r="E54" s="8">
        <f t="shared" si="16"/>
        <v>350561.65689999983</v>
      </c>
      <c r="F54" s="9">
        <f t="shared" si="17"/>
        <v>7011.2331379999969</v>
      </c>
      <c r="H54" s="2">
        <f t="shared" si="8"/>
        <v>350561.65689999983</v>
      </c>
      <c r="I54" s="3">
        <f t="shared" si="3"/>
        <v>48.689119013888863</v>
      </c>
      <c r="J54" s="3">
        <f t="shared" si="9"/>
        <v>-1.0269234895323778</v>
      </c>
      <c r="K54" s="3">
        <f t="shared" si="4"/>
        <v>172.52314624143946</v>
      </c>
      <c r="L54" s="3">
        <f t="shared" si="5"/>
        <v>32.459412675925911</v>
      </c>
      <c r="M54" s="3">
        <f t="shared" si="10"/>
        <v>-1.5403852342985667</v>
      </c>
      <c r="N54" s="3">
        <f t="shared" si="11"/>
        <v>258.78471936215919</v>
      </c>
      <c r="O54" s="3">
        <f t="shared" si="6"/>
        <v>24.344559506944432</v>
      </c>
      <c r="P54" s="3">
        <f t="shared" si="12"/>
        <v>-2.0538469790647556</v>
      </c>
      <c r="Q54" s="3">
        <f t="shared" si="13"/>
        <v>345.04629248287893</v>
      </c>
      <c r="R54" s="3">
        <f t="shared" si="7"/>
        <v>19.475647605555547</v>
      </c>
      <c r="S54" s="3">
        <f t="shared" si="14"/>
        <v>-2.5673087238309442</v>
      </c>
      <c r="T54" s="3">
        <f t="shared" si="15"/>
        <v>431.30786560359866</v>
      </c>
      <c r="U54">
        <v>200</v>
      </c>
    </row>
    <row r="55" spans="3:21" ht="15.75">
      <c r="C55">
        <v>-2300</v>
      </c>
      <c r="D55">
        <f t="shared" si="1"/>
        <v>25025861.532600001</v>
      </c>
      <c r="E55" s="8">
        <f t="shared" si="16"/>
        <v>346288.55689999834</v>
      </c>
      <c r="F55" s="9">
        <f t="shared" si="17"/>
        <v>6925.7711379999664</v>
      </c>
      <c r="H55" s="2">
        <f t="shared" si="8"/>
        <v>346288.55689999834</v>
      </c>
      <c r="I55" s="3">
        <f t="shared" si="3"/>
        <v>48.095632902777545</v>
      </c>
      <c r="J55" s="3">
        <f t="shared" si="9"/>
        <v>-1.0395954264927134</v>
      </c>
      <c r="K55" s="3">
        <f t="shared" si="4"/>
        <v>174.65203165077585</v>
      </c>
      <c r="L55" s="3">
        <f t="shared" si="5"/>
        <v>32.063755268518364</v>
      </c>
      <c r="M55" s="3">
        <f t="shared" si="10"/>
        <v>-1.5593931397390701</v>
      </c>
      <c r="N55" s="3">
        <f t="shared" si="11"/>
        <v>261.97804747616379</v>
      </c>
      <c r="O55" s="3">
        <f t="shared" si="6"/>
        <v>24.047816451388773</v>
      </c>
      <c r="P55" s="3">
        <f t="shared" si="12"/>
        <v>-2.0791908529854268</v>
      </c>
      <c r="Q55" s="3">
        <f t="shared" si="13"/>
        <v>349.30406330155171</v>
      </c>
      <c r="R55" s="3">
        <f t="shared" si="7"/>
        <v>19.238253161111018</v>
      </c>
      <c r="S55" s="3">
        <f t="shared" si="14"/>
        <v>-2.5989885662317835</v>
      </c>
      <c r="T55" s="3">
        <f t="shared" si="15"/>
        <v>436.63007912693962</v>
      </c>
      <c r="U55">
        <v>200</v>
      </c>
    </row>
    <row r="56" spans="3:21" ht="15.75">
      <c r="C56">
        <v>-2350</v>
      </c>
      <c r="D56">
        <f t="shared" si="1"/>
        <v>24679572.975700002</v>
      </c>
      <c r="E56" s="8">
        <f t="shared" si="16"/>
        <v>342041.70690000057</v>
      </c>
      <c r="F56" s="9">
        <f t="shared" si="17"/>
        <v>6840.8341380000111</v>
      </c>
      <c r="H56" s="2">
        <f t="shared" si="8"/>
        <v>342041.70690000057</v>
      </c>
      <c r="I56" s="3">
        <f t="shared" si="3"/>
        <v>47.505792625000076</v>
      </c>
      <c r="J56" s="3">
        <f t="shared" si="9"/>
        <v>-1.0525032261789342</v>
      </c>
      <c r="K56" s="3">
        <f t="shared" si="4"/>
        <v>176.82054199806095</v>
      </c>
      <c r="L56" s="3">
        <f t="shared" si="5"/>
        <v>31.67052841666672</v>
      </c>
      <c r="M56" s="3">
        <f t="shared" si="10"/>
        <v>-1.5787548392684012</v>
      </c>
      <c r="N56" s="3">
        <f t="shared" si="11"/>
        <v>265.23081299709139</v>
      </c>
      <c r="O56" s="3">
        <f t="shared" si="6"/>
        <v>23.752896312500038</v>
      </c>
      <c r="P56" s="3">
        <f t="shared" si="12"/>
        <v>-2.1050064523578684</v>
      </c>
      <c r="Q56" s="3">
        <f t="shared" si="13"/>
        <v>353.64108399612189</v>
      </c>
      <c r="R56" s="3">
        <f t="shared" si="7"/>
        <v>19.00231705000003</v>
      </c>
      <c r="S56" s="3">
        <f t="shared" si="14"/>
        <v>-2.6312580654473354</v>
      </c>
      <c r="T56" s="3">
        <f t="shared" si="15"/>
        <v>442.05135499515234</v>
      </c>
      <c r="U56">
        <v>200</v>
      </c>
    </row>
    <row r="57" spans="3:21" ht="15.75">
      <c r="C57">
        <v>-2400</v>
      </c>
      <c r="D57">
        <f t="shared" si="1"/>
        <v>24337531.268800002</v>
      </c>
      <c r="E57" s="8">
        <f t="shared" si="16"/>
        <v>337821.10689999908</v>
      </c>
      <c r="F57" s="9">
        <f t="shared" si="17"/>
        <v>6756.4221379999817</v>
      </c>
      <c r="H57" s="2">
        <f t="shared" si="8"/>
        <v>337821.10689999908</v>
      </c>
      <c r="I57" s="3">
        <f t="shared" si="3"/>
        <v>46.919598180555425</v>
      </c>
      <c r="J57" s="3">
        <f t="shared" si="9"/>
        <v>-1.0656527749361921</v>
      </c>
      <c r="K57" s="3">
        <f t="shared" si="4"/>
        <v>179.02966618928028</v>
      </c>
      <c r="L57" s="3">
        <f t="shared" si="5"/>
        <v>31.279732120370284</v>
      </c>
      <c r="M57" s="3">
        <f t="shared" si="10"/>
        <v>-1.5984791624042882</v>
      </c>
      <c r="N57" s="3">
        <f t="shared" si="11"/>
        <v>268.5444992839204</v>
      </c>
      <c r="O57" s="3">
        <f t="shared" si="6"/>
        <v>23.459799090277713</v>
      </c>
      <c r="P57" s="3">
        <f t="shared" si="12"/>
        <v>-2.1313055498723843</v>
      </c>
      <c r="Q57" s="3">
        <f t="shared" si="13"/>
        <v>358.05933237856055</v>
      </c>
      <c r="R57" s="3">
        <f t="shared" si="7"/>
        <v>18.767839272222172</v>
      </c>
      <c r="S57" s="3">
        <f t="shared" si="14"/>
        <v>-2.6641319373404801</v>
      </c>
      <c r="T57" s="3">
        <f t="shared" si="15"/>
        <v>447.57416547320065</v>
      </c>
      <c r="U57">
        <v>200</v>
      </c>
    </row>
    <row r="58" spans="3:21" ht="15.75">
      <c r="C58">
        <v>-2450</v>
      </c>
      <c r="D58">
        <f t="shared" si="1"/>
        <v>23999710.161900003</v>
      </c>
      <c r="E58" s="8">
        <f t="shared" si="16"/>
        <v>333626.75690000132</v>
      </c>
      <c r="F58" s="9">
        <f t="shared" si="17"/>
        <v>6672.5351380000266</v>
      </c>
      <c r="H58" s="2">
        <f t="shared" si="8"/>
        <v>333626.75690000132</v>
      </c>
      <c r="I58" s="3">
        <f t="shared" si="3"/>
        <v>46.33704956944463</v>
      </c>
      <c r="J58" s="3">
        <f t="shared" si="9"/>
        <v>-1.0790501437746001</v>
      </c>
      <c r="K58" s="3">
        <f t="shared" si="4"/>
        <v>181.28042415413282</v>
      </c>
      <c r="L58" s="3">
        <f t="shared" si="5"/>
        <v>30.891366379629751</v>
      </c>
      <c r="M58" s="3">
        <f t="shared" si="10"/>
        <v>-1.6185752156619002</v>
      </c>
      <c r="N58" s="3">
        <f t="shared" si="11"/>
        <v>271.92063623119924</v>
      </c>
      <c r="O58" s="3">
        <f t="shared" si="6"/>
        <v>23.168524784722315</v>
      </c>
      <c r="P58" s="3">
        <f t="shared" si="12"/>
        <v>-2.1581002875492001</v>
      </c>
      <c r="Q58" s="3">
        <f t="shared" si="13"/>
        <v>362.56084830826563</v>
      </c>
      <c r="R58" s="3">
        <f t="shared" si="7"/>
        <v>18.534819827777852</v>
      </c>
      <c r="S58" s="3">
        <f t="shared" si="14"/>
        <v>-2.6976253594365001</v>
      </c>
      <c r="T58" s="3">
        <f t="shared" si="15"/>
        <v>453.20106038533203</v>
      </c>
      <c r="U58">
        <v>200</v>
      </c>
    </row>
    <row r="59" spans="3:21" ht="15.75">
      <c r="C59">
        <v>-2500</v>
      </c>
      <c r="D59">
        <f t="shared" si="1"/>
        <v>23666083.405000001</v>
      </c>
      <c r="E59" s="8">
        <f t="shared" si="16"/>
        <v>329458.65689999983</v>
      </c>
      <c r="F59" s="9">
        <f t="shared" si="17"/>
        <v>6589.1731379999965</v>
      </c>
      <c r="H59" s="2">
        <f t="shared" si="8"/>
        <v>329458.65689999983</v>
      </c>
      <c r="I59" s="3">
        <f t="shared" si="3"/>
        <v>45.75814679166664</v>
      </c>
      <c r="J59" s="3">
        <f t="shared" si="9"/>
        <v>-1.0927015953606294</v>
      </c>
      <c r="K59" s="3">
        <f t="shared" si="4"/>
        <v>183.57386802058573</v>
      </c>
      <c r="L59" s="3">
        <f t="shared" si="5"/>
        <v>30.50543119444443</v>
      </c>
      <c r="M59" s="3">
        <f t="shared" si="10"/>
        <v>-1.6390523930409437</v>
      </c>
      <c r="N59" s="3">
        <f t="shared" si="11"/>
        <v>275.36080203087857</v>
      </c>
      <c r="O59" s="3">
        <f t="shared" si="6"/>
        <v>22.87907339583332</v>
      </c>
      <c r="P59" s="3">
        <f t="shared" si="12"/>
        <v>-2.1854031907212588</v>
      </c>
      <c r="Q59" s="3">
        <f t="shared" si="13"/>
        <v>367.14773604117147</v>
      </c>
      <c r="R59" s="3">
        <f t="shared" si="7"/>
        <v>18.303258716666658</v>
      </c>
      <c r="S59" s="3">
        <f t="shared" si="14"/>
        <v>-2.7317539884015729</v>
      </c>
      <c r="T59" s="3">
        <f t="shared" si="15"/>
        <v>458.93467005146425</v>
      </c>
      <c r="U59">
        <v>200</v>
      </c>
    </row>
    <row r="60" spans="3:21" ht="15.75">
      <c r="C60">
        <v>-2550</v>
      </c>
      <c r="D60">
        <f t="shared" si="1"/>
        <v>23336624.748100001</v>
      </c>
      <c r="E60" s="8">
        <f t="shared" si="16"/>
        <v>325316.80690000206</v>
      </c>
      <c r="F60" s="9">
        <f t="shared" si="17"/>
        <v>6506.3361380000415</v>
      </c>
      <c r="H60" s="2">
        <f t="shared" si="8"/>
        <v>325316.80690000206</v>
      </c>
      <c r="I60" s="3">
        <f t="shared" si="3"/>
        <v>45.182889847222512</v>
      </c>
      <c r="J60" s="3">
        <f t="shared" si="9"/>
        <v>-1.1066135913188742</v>
      </c>
      <c r="K60" s="3">
        <f t="shared" si="4"/>
        <v>185.91108334157087</v>
      </c>
      <c r="L60" s="3">
        <f t="shared" si="5"/>
        <v>30.121926564815006</v>
      </c>
      <c r="M60" s="3">
        <f t="shared" si="10"/>
        <v>-1.6599203869783112</v>
      </c>
      <c r="N60" s="3">
        <f t="shared" si="11"/>
        <v>278.86662501235628</v>
      </c>
      <c r="O60" s="3">
        <f t="shared" si="6"/>
        <v>22.591444923611256</v>
      </c>
      <c r="P60" s="3">
        <f t="shared" si="12"/>
        <v>-2.2132271826377483</v>
      </c>
      <c r="Q60" s="3">
        <f t="shared" si="13"/>
        <v>371.82216668314175</v>
      </c>
      <c r="R60" s="3">
        <f t="shared" si="7"/>
        <v>18.073155938889002</v>
      </c>
      <c r="S60" s="3">
        <f t="shared" si="14"/>
        <v>-2.7665339782971858</v>
      </c>
      <c r="T60" s="3">
        <f t="shared" si="15"/>
        <v>464.77770835392721</v>
      </c>
      <c r="U60">
        <v>200</v>
      </c>
    </row>
    <row r="61" spans="3:21" ht="15.75">
      <c r="C61">
        <v>-2600</v>
      </c>
      <c r="D61">
        <f t="shared" si="1"/>
        <v>23011307.941199999</v>
      </c>
      <c r="E61" s="8">
        <f t="shared" si="16"/>
        <v>321201.20690000057</v>
      </c>
      <c r="F61" s="9">
        <f t="shared" si="17"/>
        <v>6424.0241380000116</v>
      </c>
      <c r="H61" s="2">
        <f t="shared" si="8"/>
        <v>321201.20690000057</v>
      </c>
      <c r="I61" s="3">
        <f t="shared" si="3"/>
        <v>44.611278736111188</v>
      </c>
      <c r="J61" s="3">
        <f t="shared" si="9"/>
        <v>-1.1207927998604272</v>
      </c>
      <c r="K61" s="3">
        <f t="shared" si="4"/>
        <v>188.29319037655176</v>
      </c>
      <c r="L61" s="3">
        <f t="shared" si="5"/>
        <v>29.740852490740792</v>
      </c>
      <c r="M61" s="3">
        <f t="shared" si="10"/>
        <v>-1.6811891997906407</v>
      </c>
      <c r="N61" s="3">
        <f t="shared" si="11"/>
        <v>282.43978556482762</v>
      </c>
      <c r="O61" s="3">
        <f t="shared" si="6"/>
        <v>22.305639368055594</v>
      </c>
      <c r="P61" s="3">
        <f t="shared" si="12"/>
        <v>-2.2415855997208545</v>
      </c>
      <c r="Q61" s="3">
        <f t="shared" si="13"/>
        <v>376.58638075310353</v>
      </c>
      <c r="R61" s="3">
        <f t="shared" si="7"/>
        <v>17.844511494444475</v>
      </c>
      <c r="S61" s="3">
        <f t="shared" si="14"/>
        <v>-2.8019819996510682</v>
      </c>
      <c r="T61" s="3">
        <f t="shared" si="15"/>
        <v>470.73297594137944</v>
      </c>
      <c r="U61">
        <v>200</v>
      </c>
    </row>
    <row r="62" spans="3:21" ht="15.75">
      <c r="C62">
        <v>-2650</v>
      </c>
      <c r="D62">
        <f t="shared" si="1"/>
        <v>22690106.734299999</v>
      </c>
      <c r="E62" s="8">
        <f t="shared" si="16"/>
        <v>317111.85689999536</v>
      </c>
      <c r="F62" s="9">
        <f t="shared" si="17"/>
        <v>6342.2371379999067</v>
      </c>
      <c r="H62" s="2">
        <f t="shared" si="8"/>
        <v>317111.85689999536</v>
      </c>
      <c r="I62" s="3">
        <f t="shared" si="3"/>
        <v>44.04331345833269</v>
      </c>
      <c r="J62" s="3">
        <f t="shared" si="9"/>
        <v>-1.1352461037542656</v>
      </c>
      <c r="K62" s="3">
        <f t="shared" si="4"/>
        <v>190.72134543071661</v>
      </c>
      <c r="L62" s="3">
        <f t="shared" si="5"/>
        <v>29.362208972221794</v>
      </c>
      <c r="M62" s="3">
        <f t="shared" si="10"/>
        <v>-1.7028691556313986</v>
      </c>
      <c r="N62" s="3">
        <f t="shared" si="11"/>
        <v>286.08201814607497</v>
      </c>
      <c r="O62" s="3">
        <f t="shared" si="6"/>
        <v>22.021656729166345</v>
      </c>
      <c r="P62" s="3">
        <f t="shared" si="12"/>
        <v>-2.2704922075085312</v>
      </c>
      <c r="Q62" s="3">
        <f t="shared" si="13"/>
        <v>381.44269086143322</v>
      </c>
      <c r="R62" s="3">
        <f t="shared" si="7"/>
        <v>17.617325383333075</v>
      </c>
      <c r="S62" s="3">
        <f t="shared" si="14"/>
        <v>-2.8381152593856647</v>
      </c>
      <c r="T62" s="3">
        <f t="shared" si="15"/>
        <v>476.80336357679164</v>
      </c>
      <c r="U62">
        <v>200</v>
      </c>
    </row>
    <row r="63" spans="3:21" ht="15.75">
      <c r="C63">
        <v>-2700</v>
      </c>
      <c r="D63">
        <f t="shared" si="1"/>
        <v>22372994.877400003</v>
      </c>
      <c r="E63" s="8">
        <f t="shared" si="16"/>
        <v>313048.75690000132</v>
      </c>
      <c r="F63" s="9">
        <f t="shared" si="17"/>
        <v>6260.9751380000262</v>
      </c>
      <c r="H63" s="2">
        <f t="shared" si="8"/>
        <v>313048.75690000132</v>
      </c>
      <c r="I63" s="3">
        <f t="shared" si="3"/>
        <v>43.478994013889071</v>
      </c>
      <c r="J63" s="3">
        <f t="shared" si="9"/>
        <v>-1.1499806086596169</v>
      </c>
      <c r="K63" s="3">
        <f t="shared" si="4"/>
        <v>193.19674225481563</v>
      </c>
      <c r="L63" s="3">
        <f t="shared" si="5"/>
        <v>28.985996009259381</v>
      </c>
      <c r="M63" s="3">
        <f t="shared" si="10"/>
        <v>-1.7249709129894255</v>
      </c>
      <c r="N63" s="3">
        <f t="shared" si="11"/>
        <v>289.79511338222346</v>
      </c>
      <c r="O63" s="3">
        <f t="shared" si="6"/>
        <v>21.739497006944536</v>
      </c>
      <c r="P63" s="3">
        <f t="shared" si="12"/>
        <v>-2.2999612173192339</v>
      </c>
      <c r="Q63" s="3">
        <f t="shared" si="13"/>
        <v>386.39348450963126</v>
      </c>
      <c r="R63" s="3">
        <f t="shared" si="7"/>
        <v>17.391597605555628</v>
      </c>
      <c r="S63" s="3">
        <f t="shared" si="14"/>
        <v>-2.8749515216490429</v>
      </c>
      <c r="T63" s="3">
        <f t="shared" si="15"/>
        <v>482.99185563703918</v>
      </c>
      <c r="U63">
        <v>200</v>
      </c>
    </row>
    <row r="64" spans="3:21" ht="15.75">
      <c r="C64">
        <v>-2750</v>
      </c>
      <c r="D64">
        <f t="shared" si="1"/>
        <v>22059946.120500002</v>
      </c>
      <c r="E64" s="8">
        <f t="shared" si="16"/>
        <v>309011.90689999983</v>
      </c>
      <c r="F64" s="9">
        <f t="shared" si="17"/>
        <v>6180.238137999997</v>
      </c>
      <c r="H64" s="2">
        <f t="shared" si="8"/>
        <v>309011.90689999983</v>
      </c>
      <c r="I64" s="3">
        <f t="shared" si="3"/>
        <v>42.918320402777752</v>
      </c>
      <c r="J64" s="3">
        <f t="shared" si="9"/>
        <v>-1.1650036518382465</v>
      </c>
      <c r="K64" s="3">
        <f t="shared" si="4"/>
        <v>195.72061350882541</v>
      </c>
      <c r="L64" s="3">
        <f t="shared" si="5"/>
        <v>28.612213601851835</v>
      </c>
      <c r="M64" s="3">
        <f t="shared" si="10"/>
        <v>-1.7475054777573695</v>
      </c>
      <c r="N64" s="3">
        <f t="shared" si="11"/>
        <v>293.58092026323806</v>
      </c>
      <c r="O64" s="3">
        <f t="shared" si="6"/>
        <v>21.459160201388876</v>
      </c>
      <c r="P64" s="3">
        <f t="shared" si="12"/>
        <v>-2.330007303676493</v>
      </c>
      <c r="Q64" s="3">
        <f t="shared" si="13"/>
        <v>391.44122701765082</v>
      </c>
      <c r="R64" s="3">
        <f t="shared" si="7"/>
        <v>17.167328161111101</v>
      </c>
      <c r="S64" s="3">
        <f t="shared" si="14"/>
        <v>-2.912509129595616</v>
      </c>
      <c r="T64" s="3">
        <f t="shared" si="15"/>
        <v>489.30153377206352</v>
      </c>
      <c r="U64">
        <v>200</v>
      </c>
    </row>
    <row r="65" spans="3:21" ht="15.75">
      <c r="C65">
        <v>-2800</v>
      </c>
      <c r="D65">
        <f t="shared" si="1"/>
        <v>21750934.213600002</v>
      </c>
      <c r="E65" s="8">
        <f t="shared" si="16"/>
        <v>305001.30690000206</v>
      </c>
      <c r="F65" s="9">
        <f t="shared" si="17"/>
        <v>6100.0261380000411</v>
      </c>
      <c r="H65" s="2">
        <f t="shared" si="8"/>
        <v>305001.30690000206</v>
      </c>
      <c r="I65" s="3">
        <f t="shared" si="3"/>
        <v>42.361292625000289</v>
      </c>
      <c r="J65" s="3">
        <f t="shared" si="9"/>
        <v>-1.1803228112659525</v>
      </c>
      <c r="K65" s="3">
        <f t="shared" si="4"/>
        <v>198.29423229268002</v>
      </c>
      <c r="L65" s="3">
        <f t="shared" si="5"/>
        <v>28.240861750000192</v>
      </c>
      <c r="M65" s="3">
        <f t="shared" si="10"/>
        <v>-1.7704842168989288</v>
      </c>
      <c r="N65" s="3">
        <f t="shared" si="11"/>
        <v>297.44134843902003</v>
      </c>
      <c r="O65" s="3">
        <f t="shared" si="6"/>
        <v>21.180646312500144</v>
      </c>
      <c r="P65" s="3">
        <f t="shared" si="12"/>
        <v>-2.360645622531905</v>
      </c>
      <c r="Q65" s="3">
        <f t="shared" si="13"/>
        <v>396.58846458536004</v>
      </c>
      <c r="R65" s="3">
        <f t="shared" si="7"/>
        <v>16.944517050000115</v>
      </c>
      <c r="S65" s="3">
        <f t="shared" si="14"/>
        <v>-2.9508070281648813</v>
      </c>
      <c r="T65" s="3">
        <f t="shared" si="15"/>
        <v>495.73558073170005</v>
      </c>
      <c r="U65">
        <v>200</v>
      </c>
    </row>
    <row r="66" spans="3:21" ht="15.75">
      <c r="C66">
        <v>-2850</v>
      </c>
      <c r="D66">
        <f t="shared" si="1"/>
        <v>21445932.9067</v>
      </c>
      <c r="E66" s="8">
        <f t="shared" si="16"/>
        <v>301016.95690000057</v>
      </c>
      <c r="F66" s="9">
        <f t="shared" si="17"/>
        <v>6020.3391380000112</v>
      </c>
      <c r="H66" s="2">
        <f t="shared" si="8"/>
        <v>301016.95690000057</v>
      </c>
      <c r="I66" s="3">
        <f t="shared" si="3"/>
        <v>41.807910680555636</v>
      </c>
      <c r="J66" s="3">
        <f t="shared" si="9"/>
        <v>-1.195945915165151</v>
      </c>
      <c r="K66" s="3">
        <f t="shared" si="4"/>
        <v>200.91891374774536</v>
      </c>
      <c r="L66" s="3">
        <f t="shared" si="5"/>
        <v>27.871940453703758</v>
      </c>
      <c r="M66" s="3">
        <f t="shared" si="10"/>
        <v>-1.7939188727477264</v>
      </c>
      <c r="N66" s="3">
        <f t="shared" si="11"/>
        <v>301.37837062161805</v>
      </c>
      <c r="O66" s="3">
        <f t="shared" si="6"/>
        <v>20.903955340277818</v>
      </c>
      <c r="P66" s="3">
        <f t="shared" si="12"/>
        <v>-2.3918918303303021</v>
      </c>
      <c r="Q66" s="3">
        <f t="shared" si="13"/>
        <v>401.83782749549073</v>
      </c>
      <c r="R66" s="3">
        <f t="shared" si="7"/>
        <v>16.723164272222252</v>
      </c>
      <c r="S66" s="3">
        <f t="shared" si="14"/>
        <v>-2.9898647879128779</v>
      </c>
      <c r="T66" s="3">
        <f t="shared" si="15"/>
        <v>502.29728436936347</v>
      </c>
      <c r="U66">
        <v>200</v>
      </c>
    </row>
    <row r="67" spans="3:21" ht="15.75">
      <c r="C67">
        <v>-2900</v>
      </c>
      <c r="D67">
        <f t="shared" si="1"/>
        <v>21144915.9498</v>
      </c>
      <c r="E67" s="8">
        <f t="shared" si="16"/>
        <v>297058.85689999536</v>
      </c>
      <c r="F67" s="9">
        <f t="shared" si="17"/>
        <v>5941.1771379999072</v>
      </c>
      <c r="H67" s="2">
        <f t="shared" si="8"/>
        <v>297058.85689999536</v>
      </c>
      <c r="I67" s="3">
        <f t="shared" si="3"/>
        <v>41.258174569443803</v>
      </c>
      <c r="J67" s="3">
        <f t="shared" si="9"/>
        <v>-1.211881051980193</v>
      </c>
      <c r="K67" s="3">
        <f t="shared" si="4"/>
        <v>203.59601673267244</v>
      </c>
      <c r="L67" s="3">
        <f t="shared" si="5"/>
        <v>27.505449712962534</v>
      </c>
      <c r="M67" s="3">
        <f t="shared" si="10"/>
        <v>-1.8178215779702895</v>
      </c>
      <c r="N67" s="3">
        <f t="shared" si="11"/>
        <v>305.39402509900862</v>
      </c>
      <c r="O67" s="3">
        <f t="shared" si="6"/>
        <v>20.629087284721901</v>
      </c>
      <c r="P67" s="3">
        <f t="shared" si="12"/>
        <v>-2.423762103960386</v>
      </c>
      <c r="Q67" s="3">
        <f t="shared" si="13"/>
        <v>407.19203346534488</v>
      </c>
      <c r="R67" s="3">
        <f t="shared" si="7"/>
        <v>16.503269827777519</v>
      </c>
      <c r="S67" s="3">
        <f t="shared" si="14"/>
        <v>-3.0297026299504828</v>
      </c>
      <c r="T67" s="3">
        <f t="shared" si="15"/>
        <v>508.99004183168108</v>
      </c>
      <c r="U67">
        <v>200</v>
      </c>
    </row>
    <row r="68" spans="3:21" ht="15.75">
      <c r="C68">
        <v>-2950</v>
      </c>
      <c r="D68">
        <f t="shared" si="1"/>
        <v>20847857.092900004</v>
      </c>
      <c r="E68" s="8">
        <f t="shared" si="16"/>
        <v>293127.00690000132</v>
      </c>
      <c r="F68" s="9">
        <f t="shared" si="17"/>
        <v>5862.5401380000267</v>
      </c>
      <c r="H68" s="2">
        <f t="shared" si="8"/>
        <v>293127.00690000132</v>
      </c>
      <c r="I68" s="3">
        <f t="shared" si="3"/>
        <v>40.712084291666848</v>
      </c>
      <c r="J68" s="3">
        <f t="shared" si="9"/>
        <v>-1.2281365808194264</v>
      </c>
      <c r="K68" s="3">
        <f t="shared" si="4"/>
        <v>206.32694557766365</v>
      </c>
      <c r="L68" s="3">
        <f t="shared" si="5"/>
        <v>27.1413895277779</v>
      </c>
      <c r="M68" s="3">
        <f t="shared" si="10"/>
        <v>-1.8422048712291395</v>
      </c>
      <c r="N68" s="3">
        <f t="shared" si="11"/>
        <v>309.49041836649542</v>
      </c>
      <c r="O68" s="3">
        <f t="shared" si="6"/>
        <v>20.356042145833424</v>
      </c>
      <c r="P68" s="3">
        <f t="shared" si="12"/>
        <v>-2.4562731616388529</v>
      </c>
      <c r="Q68" s="3">
        <f t="shared" si="13"/>
        <v>412.6538911553273</v>
      </c>
      <c r="R68" s="3">
        <f t="shared" si="7"/>
        <v>16.284833716666739</v>
      </c>
      <c r="S68" s="3">
        <f t="shared" si="14"/>
        <v>-3.0703414520485657</v>
      </c>
      <c r="T68" s="3">
        <f t="shared" si="15"/>
        <v>515.81736394415907</v>
      </c>
      <c r="U68">
        <v>200</v>
      </c>
    </row>
    <row r="69" spans="3:21" ht="15.75">
      <c r="C69">
        <v>-3000</v>
      </c>
      <c r="D69">
        <f t="shared" si="1"/>
        <v>20554730.086000003</v>
      </c>
      <c r="E69" s="8">
        <f t="shared" si="16"/>
        <v>289221.40689999983</v>
      </c>
      <c r="F69" s="9">
        <f t="shared" si="17"/>
        <v>5784.4281379999966</v>
      </c>
      <c r="H69" s="2">
        <f t="shared" si="8"/>
        <v>289221.40689999983</v>
      </c>
      <c r="I69" s="3">
        <f t="shared" si="3"/>
        <v>40.1696398472222</v>
      </c>
      <c r="J69" s="3">
        <f t="shared" si="9"/>
        <v>-1.244721142389271</v>
      </c>
      <c r="K69" s="3">
        <f t="shared" si="4"/>
        <v>209.11315192139753</v>
      </c>
      <c r="L69" s="3">
        <f t="shared" si="5"/>
        <v>26.779759898148132</v>
      </c>
      <c r="M69" s="3">
        <f t="shared" si="10"/>
        <v>-1.8670817135839066</v>
      </c>
      <c r="N69" s="3">
        <f t="shared" si="11"/>
        <v>313.66972788209631</v>
      </c>
      <c r="O69" s="3">
        <f t="shared" si="6"/>
        <v>20.0848199236111</v>
      </c>
      <c r="P69" s="3">
        <f t="shared" si="12"/>
        <v>-2.489442284778542</v>
      </c>
      <c r="Q69" s="3">
        <f t="shared" si="13"/>
        <v>418.22630384279506</v>
      </c>
      <c r="R69" s="3">
        <f t="shared" si="7"/>
        <v>16.067855938888879</v>
      </c>
      <c r="S69" s="3">
        <f t="shared" si="14"/>
        <v>-3.1118028559731776</v>
      </c>
      <c r="T69" s="3">
        <f t="shared" si="15"/>
        <v>522.78287980349387</v>
      </c>
      <c r="U69">
        <v>200</v>
      </c>
    </row>
    <row r="70" spans="3:21" ht="15.75">
      <c r="C70">
        <v>-3050</v>
      </c>
      <c r="D70">
        <f t="shared" si="1"/>
        <v>20265508.679100003</v>
      </c>
      <c r="E70" s="8">
        <f t="shared" si="16"/>
        <v>285342.05690000206</v>
      </c>
      <c r="F70" s="9">
        <f t="shared" si="17"/>
        <v>5706.8411380000416</v>
      </c>
      <c r="H70" s="2">
        <f t="shared" si="8"/>
        <v>285342.05690000206</v>
      </c>
      <c r="I70" s="3">
        <f t="shared" si="3"/>
        <v>39.630841236111401</v>
      </c>
      <c r="J70" s="3">
        <f t="shared" si="9"/>
        <v>-1.2616436704462453</v>
      </c>
      <c r="K70" s="3">
        <f t="shared" si="4"/>
        <v>211.9561366349692</v>
      </c>
      <c r="L70" s="3">
        <f t="shared" si="5"/>
        <v>26.420560824074265</v>
      </c>
      <c r="M70" s="3">
        <f t="shared" si="10"/>
        <v>-1.892465505669368</v>
      </c>
      <c r="N70" s="3">
        <f t="shared" si="11"/>
        <v>317.9342049524538</v>
      </c>
      <c r="O70" s="3">
        <f t="shared" si="6"/>
        <v>19.8154206180557</v>
      </c>
      <c r="P70" s="3">
        <f t="shared" si="12"/>
        <v>-2.5232873408924905</v>
      </c>
      <c r="Q70" s="3">
        <f t="shared" si="13"/>
        <v>423.9122732699384</v>
      </c>
      <c r="R70" s="3">
        <f t="shared" si="7"/>
        <v>15.852336494444559</v>
      </c>
      <c r="S70" s="3">
        <f t="shared" si="14"/>
        <v>-3.1541091761156133</v>
      </c>
      <c r="T70" s="3">
        <f t="shared" si="15"/>
        <v>529.89034158742299</v>
      </c>
      <c r="U70">
        <v>200</v>
      </c>
    </row>
    <row r="71" spans="3:21" ht="15.75">
      <c r="C71">
        <v>-3100</v>
      </c>
      <c r="D71">
        <f t="shared" si="1"/>
        <v>19980166.622200001</v>
      </c>
      <c r="E71" s="8">
        <f t="shared" si="16"/>
        <v>281488.95690000057</v>
      </c>
      <c r="F71" s="9">
        <f t="shared" si="17"/>
        <v>5629.7791380000117</v>
      </c>
      <c r="H71" s="2">
        <f t="shared" si="8"/>
        <v>281488.95690000057</v>
      </c>
      <c r="I71" s="3">
        <f t="shared" si="3"/>
        <v>39.095688458333413</v>
      </c>
      <c r="J71" s="3">
        <f t="shared" si="9"/>
        <v>-1.2789134037961234</v>
      </c>
      <c r="K71" s="3">
        <f t="shared" si="4"/>
        <v>214.85745183774873</v>
      </c>
      <c r="L71" s="3">
        <f t="shared" si="5"/>
        <v>26.063792305555609</v>
      </c>
      <c r="M71" s="3">
        <f t="shared" si="10"/>
        <v>-1.9183701056941851</v>
      </c>
      <c r="N71" s="3">
        <f t="shared" si="11"/>
        <v>322.28617775662309</v>
      </c>
      <c r="O71" s="3">
        <f t="shared" si="6"/>
        <v>19.547844229166706</v>
      </c>
      <c r="P71" s="3">
        <f t="shared" si="12"/>
        <v>-2.5578268075922468</v>
      </c>
      <c r="Q71" s="3">
        <f t="shared" si="13"/>
        <v>429.71490367549745</v>
      </c>
      <c r="R71" s="3">
        <f t="shared" si="7"/>
        <v>15.638275383333365</v>
      </c>
      <c r="S71" s="3">
        <f t="shared" si="14"/>
        <v>-3.1972835094903083</v>
      </c>
      <c r="T71" s="3">
        <f t="shared" si="15"/>
        <v>537.14362959437176</v>
      </c>
      <c r="U71">
        <v>200</v>
      </c>
    </row>
    <row r="72" spans="3:21" ht="15.75">
      <c r="C72">
        <v>-3150</v>
      </c>
      <c r="D72">
        <f t="shared" si="1"/>
        <v>19698677.6653</v>
      </c>
      <c r="E72" s="8">
        <f t="shared" si="16"/>
        <v>277662.10689999908</v>
      </c>
      <c r="F72" s="9">
        <f t="shared" si="17"/>
        <v>5553.2421379999814</v>
      </c>
      <c r="H72" s="2">
        <f t="shared" si="8"/>
        <v>277662.10689999908</v>
      </c>
      <c r="I72" s="3">
        <f t="shared" si="3"/>
        <v>38.564181513888762</v>
      </c>
      <c r="J72" s="3">
        <f t="shared" si="9"/>
        <v>-1.2965398988694383</v>
      </c>
      <c r="K72" s="3">
        <f t="shared" si="4"/>
        <v>217.81870301006563</v>
      </c>
      <c r="L72" s="3">
        <f t="shared" si="5"/>
        <v>25.709454342592508</v>
      </c>
      <c r="M72" s="3">
        <f t="shared" si="10"/>
        <v>-1.9448098483041576</v>
      </c>
      <c r="N72" s="3">
        <f t="shared" si="11"/>
        <v>326.72805451509845</v>
      </c>
      <c r="O72" s="3">
        <f t="shared" si="6"/>
        <v>19.282090756944381</v>
      </c>
      <c r="P72" s="3">
        <f t="shared" si="12"/>
        <v>-2.5930797977388766</v>
      </c>
      <c r="Q72" s="3">
        <f t="shared" si="13"/>
        <v>435.63740602013127</v>
      </c>
      <c r="R72" s="3">
        <f t="shared" si="7"/>
        <v>15.425672605555505</v>
      </c>
      <c r="S72" s="3">
        <f t="shared" si="14"/>
        <v>-3.2413497471735959</v>
      </c>
      <c r="T72" s="3">
        <f t="shared" si="15"/>
        <v>544.54675752516414</v>
      </c>
      <c r="U72">
        <v>200</v>
      </c>
    </row>
    <row r="73" spans="3:21" ht="15.75">
      <c r="C73">
        <v>-3200</v>
      </c>
      <c r="D73">
        <f t="shared" si="1"/>
        <v>19421015.558400001</v>
      </c>
      <c r="E73" s="8">
        <f t="shared" ref="E73:E104" si="18">D73-D74</f>
        <v>273861.50690000132</v>
      </c>
      <c r="F73" s="9">
        <f t="shared" ref="F73:F104" si="19">E73/(C73-C74)</f>
        <v>5477.2301380000263</v>
      </c>
      <c r="H73" s="2">
        <f t="shared" si="8"/>
        <v>273861.50690000132</v>
      </c>
      <c r="I73" s="3">
        <f t="shared" si="3"/>
        <v>38.03632040277796</v>
      </c>
      <c r="J73" s="3">
        <f t="shared" si="9"/>
        <v>-1.3145330429057034</v>
      </c>
      <c r="K73" s="3">
        <f t="shared" si="4"/>
        <v>220.84155120815817</v>
      </c>
      <c r="L73" s="3">
        <f t="shared" si="5"/>
        <v>25.357546935185308</v>
      </c>
      <c r="M73" s="3">
        <f t="shared" si="10"/>
        <v>-1.9717995643585549</v>
      </c>
      <c r="N73" s="3">
        <f t="shared" si="11"/>
        <v>331.26232681223723</v>
      </c>
      <c r="O73" s="3">
        <f t="shared" si="6"/>
        <v>19.01816020138898</v>
      </c>
      <c r="P73" s="3">
        <f t="shared" si="12"/>
        <v>-2.6290660858114068</v>
      </c>
      <c r="Q73" s="3">
        <f t="shared" si="13"/>
        <v>441.68310241631633</v>
      </c>
      <c r="R73" s="3">
        <f t="shared" si="7"/>
        <v>15.214528161111184</v>
      </c>
      <c r="S73" s="3">
        <f t="shared" si="14"/>
        <v>-3.2863326072642582</v>
      </c>
      <c r="T73" s="3">
        <f t="shared" si="15"/>
        <v>552.10387802039543</v>
      </c>
      <c r="U73">
        <v>200</v>
      </c>
    </row>
    <row r="74" spans="3:21" ht="15.75">
      <c r="C74">
        <v>-3250</v>
      </c>
      <c r="D74">
        <f t="shared" ref="D74:D129" si="20">0.000035*C74^3+1.09612*C74^2+11455.116638*C74+46000000</f>
        <v>19147154.0515</v>
      </c>
      <c r="E74" s="8">
        <f t="shared" si="18"/>
        <v>270087.15689999983</v>
      </c>
      <c r="F74" s="9">
        <f t="shared" si="19"/>
        <v>5401.7431379999962</v>
      </c>
      <c r="H74" s="2">
        <f t="shared" si="8"/>
        <v>270087.15689999983</v>
      </c>
      <c r="I74" s="3">
        <f t="shared" ref="I74:I129" si="21">H74/$H$6</f>
        <v>37.512105124999977</v>
      </c>
      <c r="J74" s="3">
        <f t="shared" si="9"/>
        <v>-1.3329030677800446</v>
      </c>
      <c r="K74" s="3">
        <f t="shared" ref="K74:K129" si="22">ABS(J74*(24*7))</f>
        <v>223.9277153870475</v>
      </c>
      <c r="L74" s="3">
        <f t="shared" ref="L74:L129" si="23">$H74/L$6</f>
        <v>25.008070083333319</v>
      </c>
      <c r="M74" s="3">
        <f t="shared" si="10"/>
        <v>-1.9993546016700667</v>
      </c>
      <c r="N74" s="3">
        <f t="shared" si="11"/>
        <v>335.89157308057122</v>
      </c>
      <c r="O74" s="3">
        <f t="shared" ref="O74:O129" si="24">$H74/O$6</f>
        <v>18.756052562499988</v>
      </c>
      <c r="P74" s="3">
        <f t="shared" si="12"/>
        <v>-2.6658061355600893</v>
      </c>
      <c r="Q74" s="3">
        <f t="shared" si="13"/>
        <v>447.855430774095</v>
      </c>
      <c r="R74" s="3">
        <f t="shared" ref="R74:R129" si="25">$H74/R$6</f>
        <v>15.00484204999999</v>
      </c>
      <c r="S74" s="3">
        <f t="shared" si="14"/>
        <v>-3.3322576694501116</v>
      </c>
      <c r="T74" s="3">
        <f t="shared" si="15"/>
        <v>559.81928846761878</v>
      </c>
      <c r="U74">
        <v>200</v>
      </c>
    </row>
    <row r="75" spans="3:21" ht="15.75">
      <c r="C75">
        <v>-3300</v>
      </c>
      <c r="D75">
        <f t="shared" si="20"/>
        <v>18877066.8946</v>
      </c>
      <c r="E75" s="8">
        <f t="shared" si="18"/>
        <v>266339.05690000206</v>
      </c>
      <c r="F75" s="9">
        <f t="shared" si="19"/>
        <v>5326.7811380000412</v>
      </c>
      <c r="H75" s="2">
        <f t="shared" ref="H75:H129" si="26">D75-D76</f>
        <v>266339.05690000206</v>
      </c>
      <c r="I75" s="3">
        <f t="shared" si="21"/>
        <v>36.991535680555842</v>
      </c>
      <c r="J75" s="3">
        <f t="shared" ref="J75:J129" si="27">(ABS(C75)-ABS(C76))/I75</f>
        <v>-1.3516605645080559</v>
      </c>
      <c r="K75" s="3">
        <f t="shared" si="22"/>
        <v>227.0789748373534</v>
      </c>
      <c r="L75" s="3">
        <f t="shared" si="23"/>
        <v>24.661023787037227</v>
      </c>
      <c r="M75" s="3">
        <f t="shared" ref="M75:M129" si="28">(ABS($C75)-ABS($C76))/L75</f>
        <v>-2.0274908467620838</v>
      </c>
      <c r="N75" s="3">
        <f t="shared" ref="N75:N129" si="29">ABS(M75*(24*7))</f>
        <v>340.61846225603006</v>
      </c>
      <c r="O75" s="3">
        <f t="shared" si="24"/>
        <v>18.495767840277921</v>
      </c>
      <c r="P75" s="3">
        <f t="shared" ref="P75:P129" si="30">(ABS($C75)-ABS($C76))/O75</f>
        <v>-2.7033211290161119</v>
      </c>
      <c r="Q75" s="3">
        <f t="shared" ref="Q75:Q129" si="31">ABS(P75*(24*7))</f>
        <v>454.1579496747068</v>
      </c>
      <c r="R75" s="3">
        <f t="shared" si="25"/>
        <v>14.796614272222337</v>
      </c>
      <c r="S75" s="3">
        <f t="shared" ref="S75:S129" si="32">(ABS($C75)-ABS($C76))/R75</f>
        <v>-3.3791514112701395</v>
      </c>
      <c r="T75" s="3">
        <f t="shared" ref="T75:T129" si="33">ABS(S75*(24*7))</f>
        <v>567.69743709338343</v>
      </c>
      <c r="U75">
        <v>200</v>
      </c>
    </row>
    <row r="76" spans="3:21" ht="15.75">
      <c r="C76">
        <v>-3350</v>
      </c>
      <c r="D76">
        <f t="shared" si="20"/>
        <v>18610727.837699998</v>
      </c>
      <c r="E76" s="8">
        <f t="shared" si="18"/>
        <v>262617.20690000057</v>
      </c>
      <c r="F76" s="9">
        <f t="shared" si="19"/>
        <v>5252.3441380000113</v>
      </c>
      <c r="H76" s="2">
        <f t="shared" si="26"/>
        <v>262617.20690000057</v>
      </c>
      <c r="I76" s="3">
        <f t="shared" si="21"/>
        <v>36.474612069444525</v>
      </c>
      <c r="J76" s="3">
        <f t="shared" si="27"/>
        <v>-1.3708164984675999</v>
      </c>
      <c r="K76" s="3">
        <f t="shared" si="22"/>
        <v>230.29717174255677</v>
      </c>
      <c r="L76" s="3">
        <f t="shared" si="23"/>
        <v>24.316408046296349</v>
      </c>
      <c r="M76" s="3">
        <f t="shared" si="28"/>
        <v>-2.0562247477013997</v>
      </c>
      <c r="N76" s="3">
        <f t="shared" si="29"/>
        <v>345.44575761383516</v>
      </c>
      <c r="O76" s="3">
        <f t="shared" si="24"/>
        <v>18.237306034722263</v>
      </c>
      <c r="P76" s="3">
        <f t="shared" si="30"/>
        <v>-2.7416329969351998</v>
      </c>
      <c r="Q76" s="3">
        <f t="shared" si="31"/>
        <v>460.59434348511354</v>
      </c>
      <c r="R76" s="3">
        <f t="shared" si="25"/>
        <v>14.58984482777781</v>
      </c>
      <c r="S76" s="3">
        <f t="shared" si="32"/>
        <v>-3.4270412461689994</v>
      </c>
      <c r="T76" s="3">
        <f t="shared" si="33"/>
        <v>575.74292935639187</v>
      </c>
      <c r="U76">
        <v>200</v>
      </c>
    </row>
    <row r="77" spans="3:21" ht="15.75">
      <c r="C77">
        <v>-3400</v>
      </c>
      <c r="D77">
        <f t="shared" si="20"/>
        <v>18348110.630799998</v>
      </c>
      <c r="E77" s="8">
        <f t="shared" si="18"/>
        <v>258921.60689999536</v>
      </c>
      <c r="F77" s="9">
        <f t="shared" si="19"/>
        <v>5178.4321379999074</v>
      </c>
      <c r="H77" s="2">
        <f t="shared" si="26"/>
        <v>258921.60689999536</v>
      </c>
      <c r="I77" s="3">
        <f t="shared" si="21"/>
        <v>35.96133429166602</v>
      </c>
      <c r="J77" s="3">
        <f t="shared" si="27"/>
        <v>-1.3903822253777558</v>
      </c>
      <c r="K77" s="3">
        <f t="shared" si="22"/>
        <v>233.58421386346296</v>
      </c>
      <c r="L77" s="3">
        <f t="shared" si="23"/>
        <v>23.974222861110682</v>
      </c>
      <c r="M77" s="3">
        <f t="shared" si="28"/>
        <v>-2.0855733380666335</v>
      </c>
      <c r="N77" s="3">
        <f t="shared" si="29"/>
        <v>350.37632079519443</v>
      </c>
      <c r="O77" s="3">
        <f t="shared" si="24"/>
        <v>17.98066714583301</v>
      </c>
      <c r="P77" s="3">
        <f t="shared" si="30"/>
        <v>-2.7807644507555116</v>
      </c>
      <c r="Q77" s="3">
        <f t="shared" si="31"/>
        <v>467.16842772692593</v>
      </c>
      <c r="R77" s="3">
        <f t="shared" si="25"/>
        <v>14.384533716666409</v>
      </c>
      <c r="S77" s="3">
        <f t="shared" si="32"/>
        <v>-3.4759555634443893</v>
      </c>
      <c r="T77" s="3">
        <f t="shared" si="33"/>
        <v>583.96053465865737</v>
      </c>
      <c r="U77">
        <v>200</v>
      </c>
    </row>
    <row r="78" spans="3:21" ht="15.75">
      <c r="C78">
        <v>-3450</v>
      </c>
      <c r="D78">
        <f t="shared" si="20"/>
        <v>18089189.023900002</v>
      </c>
      <c r="E78" s="8">
        <f t="shared" si="18"/>
        <v>255252.25689999759</v>
      </c>
      <c r="F78" s="9">
        <f t="shared" si="19"/>
        <v>5105.0451379999522</v>
      </c>
      <c r="H78" s="2">
        <f t="shared" si="26"/>
        <v>255252.25689999759</v>
      </c>
      <c r="I78" s="3">
        <f t="shared" si="21"/>
        <v>35.45170234722189</v>
      </c>
      <c r="J78" s="3">
        <f t="shared" si="27"/>
        <v>-1.4103695080785918</v>
      </c>
      <c r="K78" s="3">
        <f t="shared" si="22"/>
        <v>236.94207735720343</v>
      </c>
      <c r="L78" s="3">
        <f t="shared" si="23"/>
        <v>23.634468231481257</v>
      </c>
      <c r="M78" s="3">
        <f t="shared" si="28"/>
        <v>-2.1155542621178882</v>
      </c>
      <c r="N78" s="3">
        <f t="shared" si="29"/>
        <v>355.41311603580522</v>
      </c>
      <c r="O78" s="3">
        <f t="shared" si="24"/>
        <v>17.725851173610945</v>
      </c>
      <c r="P78" s="3">
        <f t="shared" si="30"/>
        <v>-2.8207390161571837</v>
      </c>
      <c r="Q78" s="3">
        <f t="shared" si="31"/>
        <v>473.88415471440686</v>
      </c>
      <c r="R78" s="3">
        <f t="shared" si="25"/>
        <v>14.180680938888756</v>
      </c>
      <c r="S78" s="3">
        <f t="shared" si="32"/>
        <v>-3.5259237701964801</v>
      </c>
      <c r="T78" s="3">
        <f t="shared" si="33"/>
        <v>592.35519339300868</v>
      </c>
      <c r="U78">
        <v>200</v>
      </c>
    </row>
    <row r="79" spans="3:21" ht="15.75">
      <c r="C79">
        <v>-3500</v>
      </c>
      <c r="D79">
        <f t="shared" si="20"/>
        <v>17833936.767000005</v>
      </c>
      <c r="E79" s="8">
        <f t="shared" si="18"/>
        <v>251609.15690000355</v>
      </c>
      <c r="F79" s="9">
        <f t="shared" si="19"/>
        <v>5032.1831380000713</v>
      </c>
      <c r="H79" s="2">
        <f t="shared" si="26"/>
        <v>251609.15690000355</v>
      </c>
      <c r="I79" s="3">
        <f t="shared" si="21"/>
        <v>34.945716236111608</v>
      </c>
      <c r="J79" s="3">
        <f t="shared" si="27"/>
        <v>-1.4307905341579994</v>
      </c>
      <c r="K79" s="3">
        <f t="shared" si="22"/>
        <v>240.37280973854391</v>
      </c>
      <c r="L79" s="3">
        <f t="shared" si="23"/>
        <v>23.297144157407736</v>
      </c>
      <c r="M79" s="3">
        <f t="shared" si="28"/>
        <v>-2.1461858012369994</v>
      </c>
      <c r="N79" s="3">
        <f t="shared" si="29"/>
        <v>360.55921460781587</v>
      </c>
      <c r="O79" s="3">
        <f t="shared" si="24"/>
        <v>17.472858118055804</v>
      </c>
      <c r="P79" s="3">
        <f t="shared" si="30"/>
        <v>-2.8615810683159988</v>
      </c>
      <c r="Q79" s="3">
        <f t="shared" si="31"/>
        <v>480.74561947708781</v>
      </c>
      <c r="R79" s="3">
        <f t="shared" si="25"/>
        <v>13.978286494444642</v>
      </c>
      <c r="S79" s="3">
        <f t="shared" si="32"/>
        <v>-3.5769763353949986</v>
      </c>
      <c r="T79" s="3">
        <f t="shared" si="33"/>
        <v>600.93202434635975</v>
      </c>
      <c r="U79">
        <v>200</v>
      </c>
    </row>
    <row r="80" spans="3:21" ht="15.75">
      <c r="C80">
        <v>-3550</v>
      </c>
      <c r="D80">
        <f t="shared" si="20"/>
        <v>17582327.610100001</v>
      </c>
      <c r="E80" s="8">
        <f t="shared" si="18"/>
        <v>247992.30689999834</v>
      </c>
      <c r="F80" s="9">
        <f t="shared" si="19"/>
        <v>4959.8461379999671</v>
      </c>
      <c r="H80" s="2">
        <f t="shared" si="26"/>
        <v>247992.30689999834</v>
      </c>
      <c r="I80" s="3">
        <f t="shared" si="21"/>
        <v>34.4433759583331</v>
      </c>
      <c r="J80" s="3">
        <f t="shared" si="27"/>
        <v>-1.451657934474428</v>
      </c>
      <c r="K80" s="3">
        <f t="shared" si="22"/>
        <v>243.87853299170391</v>
      </c>
      <c r="L80" s="3">
        <f t="shared" si="23"/>
        <v>22.962250638888737</v>
      </c>
      <c r="M80" s="3">
        <f t="shared" si="28"/>
        <v>-2.1774869017116418</v>
      </c>
      <c r="N80" s="3">
        <f t="shared" si="29"/>
        <v>365.81779948755582</v>
      </c>
      <c r="O80" s="3">
        <f t="shared" si="24"/>
        <v>17.22168797916655</v>
      </c>
      <c r="P80" s="3">
        <f t="shared" si="30"/>
        <v>-2.9033158689488561</v>
      </c>
      <c r="Q80" s="3">
        <f t="shared" si="31"/>
        <v>487.75706598340781</v>
      </c>
      <c r="R80" s="3">
        <f t="shared" si="25"/>
        <v>13.777350383333241</v>
      </c>
      <c r="S80" s="3">
        <f t="shared" si="32"/>
        <v>-3.6291448361860699</v>
      </c>
      <c r="T80" s="3">
        <f t="shared" si="33"/>
        <v>609.69633247925969</v>
      </c>
      <c r="U80">
        <v>200</v>
      </c>
    </row>
    <row r="81" spans="3:21" ht="15.75">
      <c r="C81">
        <v>-3600</v>
      </c>
      <c r="D81">
        <f t="shared" si="20"/>
        <v>17334335.303200003</v>
      </c>
      <c r="E81" s="8">
        <f t="shared" si="18"/>
        <v>244401.70690000057</v>
      </c>
      <c r="F81" s="9">
        <f t="shared" si="19"/>
        <v>4888.0341380000118</v>
      </c>
      <c r="H81" s="2">
        <f t="shared" si="26"/>
        <v>244401.70690000057</v>
      </c>
      <c r="I81" s="3">
        <f t="shared" si="21"/>
        <v>33.944681513888966</v>
      </c>
      <c r="J81" s="3">
        <f t="shared" si="27"/>
        <v>-1.4729848026278216</v>
      </c>
      <c r="K81" s="3">
        <f t="shared" si="22"/>
        <v>247.46144684147404</v>
      </c>
      <c r="L81" s="3">
        <f t="shared" si="23"/>
        <v>22.629787675925979</v>
      </c>
      <c r="M81" s="3">
        <f t="shared" si="28"/>
        <v>-2.2094772039417321</v>
      </c>
      <c r="N81" s="3">
        <f t="shared" si="29"/>
        <v>371.19217026221099</v>
      </c>
      <c r="O81" s="3">
        <f t="shared" si="24"/>
        <v>16.972340756944483</v>
      </c>
      <c r="P81" s="3">
        <f t="shared" si="30"/>
        <v>-2.9459696052556432</v>
      </c>
      <c r="Q81" s="3">
        <f t="shared" si="31"/>
        <v>494.92289368294809</v>
      </c>
      <c r="R81" s="3">
        <f t="shared" si="25"/>
        <v>13.577872605555587</v>
      </c>
      <c r="S81" s="3">
        <f t="shared" si="32"/>
        <v>-3.6824620065695535</v>
      </c>
      <c r="T81" s="3">
        <f t="shared" si="33"/>
        <v>618.65361710368495</v>
      </c>
      <c r="U81">
        <v>200</v>
      </c>
    </row>
    <row r="82" spans="3:21" ht="15.75">
      <c r="C82">
        <v>-3650</v>
      </c>
      <c r="D82">
        <f t="shared" si="20"/>
        <v>17089933.596300002</v>
      </c>
      <c r="E82" s="8">
        <f t="shared" si="18"/>
        <v>240837.35690000281</v>
      </c>
      <c r="F82" s="9">
        <f t="shared" si="19"/>
        <v>4816.7471380000561</v>
      </c>
      <c r="H82" s="2">
        <f t="shared" si="26"/>
        <v>240837.35690000281</v>
      </c>
      <c r="I82" s="3">
        <f t="shared" si="21"/>
        <v>33.44963290277817</v>
      </c>
      <c r="J82" s="3">
        <f t="shared" si="27"/>
        <v>-1.4947847154354641</v>
      </c>
      <c r="K82" s="3">
        <f t="shared" si="22"/>
        <v>251.12383219315797</v>
      </c>
      <c r="L82" s="3">
        <f t="shared" si="23"/>
        <v>22.29975526851878</v>
      </c>
      <c r="M82" s="3">
        <f t="shared" si="28"/>
        <v>-2.2421770731531958</v>
      </c>
      <c r="N82" s="3">
        <f t="shared" si="29"/>
        <v>376.68574828973692</v>
      </c>
      <c r="O82" s="3">
        <f t="shared" si="24"/>
        <v>16.724816451389085</v>
      </c>
      <c r="P82" s="3">
        <f t="shared" si="30"/>
        <v>-2.9895694308709282</v>
      </c>
      <c r="Q82" s="3">
        <f t="shared" si="31"/>
        <v>502.24766438631593</v>
      </c>
      <c r="R82" s="3">
        <f t="shared" si="25"/>
        <v>13.379853161111267</v>
      </c>
      <c r="S82" s="3">
        <f t="shared" si="32"/>
        <v>-3.7369617885886601</v>
      </c>
      <c r="T82" s="3">
        <f t="shared" si="33"/>
        <v>627.80958048289494</v>
      </c>
      <c r="U82">
        <v>200</v>
      </c>
    </row>
    <row r="83" spans="3:21" ht="15.75">
      <c r="C83">
        <v>-3700</v>
      </c>
      <c r="D83">
        <f t="shared" si="20"/>
        <v>16849096.239399999</v>
      </c>
      <c r="E83" s="8">
        <f t="shared" si="18"/>
        <v>237299.25689999759</v>
      </c>
      <c r="F83" s="9">
        <f t="shared" si="19"/>
        <v>4745.9851379999518</v>
      </c>
      <c r="H83" s="2">
        <f t="shared" si="26"/>
        <v>237299.25689999759</v>
      </c>
      <c r="I83" s="3">
        <f t="shared" si="21"/>
        <v>32.958230124999666</v>
      </c>
      <c r="J83" s="3">
        <f t="shared" si="27"/>
        <v>-1.5170717544712364</v>
      </c>
      <c r="K83" s="3">
        <f t="shared" si="22"/>
        <v>254.86805475116773</v>
      </c>
      <c r="L83" s="3">
        <f t="shared" si="23"/>
        <v>21.972153416666444</v>
      </c>
      <c r="M83" s="3">
        <f t="shared" si="28"/>
        <v>-2.2756076317068548</v>
      </c>
      <c r="N83" s="3">
        <f t="shared" si="29"/>
        <v>382.3020821267516</v>
      </c>
      <c r="O83" s="3">
        <f t="shared" si="24"/>
        <v>16.479115062499833</v>
      </c>
      <c r="P83" s="3">
        <f t="shared" si="30"/>
        <v>-3.0341435089424729</v>
      </c>
      <c r="Q83" s="3">
        <f t="shared" si="31"/>
        <v>509.73610950233547</v>
      </c>
      <c r="R83" s="3">
        <f t="shared" si="25"/>
        <v>13.183292049999865</v>
      </c>
      <c r="S83" s="3">
        <f t="shared" si="32"/>
        <v>-3.7926793861780914</v>
      </c>
      <c r="T83" s="3">
        <f t="shared" si="33"/>
        <v>637.17013687791939</v>
      </c>
      <c r="U83">
        <v>200</v>
      </c>
    </row>
    <row r="84" spans="3:21" ht="15.75">
      <c r="C84">
        <v>-3750</v>
      </c>
      <c r="D84">
        <f t="shared" si="20"/>
        <v>16611796.982500002</v>
      </c>
      <c r="E84" s="8">
        <f t="shared" si="18"/>
        <v>233787.40690000355</v>
      </c>
      <c r="F84" s="9">
        <f t="shared" si="19"/>
        <v>4675.7481380000709</v>
      </c>
      <c r="H84" s="2">
        <f t="shared" si="26"/>
        <v>233787.40690000355</v>
      </c>
      <c r="I84" s="3">
        <f t="shared" si="21"/>
        <v>32.470473180556048</v>
      </c>
      <c r="J84" s="3">
        <f t="shared" si="27"/>
        <v>-1.5398605287323306</v>
      </c>
      <c r="K84" s="3">
        <f t="shared" si="22"/>
        <v>258.69656882703151</v>
      </c>
      <c r="L84" s="3">
        <f t="shared" si="23"/>
        <v>21.646982120370698</v>
      </c>
      <c r="M84" s="3">
        <f t="shared" si="28"/>
        <v>-2.3097907930984962</v>
      </c>
      <c r="N84" s="3">
        <f t="shared" si="29"/>
        <v>388.04485324054735</v>
      </c>
      <c r="O84" s="3">
        <f t="shared" si="24"/>
        <v>16.235236590278024</v>
      </c>
      <c r="P84" s="3">
        <f t="shared" si="30"/>
        <v>-3.0797210574646612</v>
      </c>
      <c r="Q84" s="3">
        <f t="shared" si="31"/>
        <v>517.39313765406303</v>
      </c>
      <c r="R84" s="3">
        <f t="shared" si="25"/>
        <v>12.988189272222419</v>
      </c>
      <c r="S84" s="3">
        <f t="shared" si="32"/>
        <v>-3.849651321830827</v>
      </c>
      <c r="T84" s="3">
        <f t="shared" si="33"/>
        <v>646.74142206757892</v>
      </c>
      <c r="U84">
        <v>200</v>
      </c>
    </row>
    <row r="85" spans="3:21" ht="15.75">
      <c r="C85">
        <v>-3800</v>
      </c>
      <c r="D85">
        <f t="shared" si="20"/>
        <v>16378009.575599998</v>
      </c>
      <c r="E85" s="8">
        <f t="shared" si="18"/>
        <v>230301.80689999834</v>
      </c>
      <c r="F85" s="9">
        <f t="shared" si="19"/>
        <v>4606.0361379999667</v>
      </c>
      <c r="H85" s="2">
        <f t="shared" si="26"/>
        <v>230301.80689999834</v>
      </c>
      <c r="I85" s="3">
        <f t="shared" si="21"/>
        <v>31.986362069444212</v>
      </c>
      <c r="J85" s="3">
        <f t="shared" si="27"/>
        <v>-1.5631661985019476</v>
      </c>
      <c r="K85" s="3">
        <f t="shared" si="22"/>
        <v>262.6119213483272</v>
      </c>
      <c r="L85" s="3">
        <f t="shared" si="23"/>
        <v>21.324241379629477</v>
      </c>
      <c r="M85" s="3">
        <f t="shared" si="28"/>
        <v>-2.3447492977529212</v>
      </c>
      <c r="N85" s="3">
        <f t="shared" si="29"/>
        <v>393.91788202249074</v>
      </c>
      <c r="O85" s="3">
        <f t="shared" si="24"/>
        <v>15.993181034722106</v>
      </c>
      <c r="P85" s="3">
        <f t="shared" si="30"/>
        <v>-3.1263323970038952</v>
      </c>
      <c r="Q85" s="3">
        <f t="shared" si="31"/>
        <v>525.2238426966544</v>
      </c>
      <c r="R85" s="3">
        <f t="shared" si="25"/>
        <v>12.794544827777685</v>
      </c>
      <c r="S85" s="3">
        <f t="shared" si="32"/>
        <v>-3.9079154962548692</v>
      </c>
      <c r="T85" s="3">
        <f t="shared" si="33"/>
        <v>656.52980337081806</v>
      </c>
      <c r="U85">
        <v>200</v>
      </c>
    </row>
    <row r="86" spans="3:21" ht="15.75">
      <c r="C86">
        <v>-3850</v>
      </c>
      <c r="D86">
        <f t="shared" si="20"/>
        <v>16147707.7687</v>
      </c>
      <c r="E86" s="8">
        <f t="shared" si="18"/>
        <v>226842.45690000057</v>
      </c>
      <c r="F86" s="9">
        <f t="shared" si="19"/>
        <v>4536.8491380000114</v>
      </c>
      <c r="H86" s="2">
        <f t="shared" si="26"/>
        <v>226842.45690000057</v>
      </c>
      <c r="I86" s="3">
        <f t="shared" si="21"/>
        <v>31.505896791666746</v>
      </c>
      <c r="J86" s="3">
        <f t="shared" si="27"/>
        <v>-1.5870045004789362</v>
      </c>
      <c r="K86" s="3">
        <f t="shared" si="22"/>
        <v>266.6167560804613</v>
      </c>
      <c r="L86" s="3">
        <f t="shared" si="23"/>
        <v>21.003931194444498</v>
      </c>
      <c r="M86" s="3">
        <f t="shared" si="28"/>
        <v>-2.3805067507184043</v>
      </c>
      <c r="N86" s="3">
        <f t="shared" si="29"/>
        <v>399.92513412069195</v>
      </c>
      <c r="O86" s="3">
        <f t="shared" si="24"/>
        <v>15.752948395833373</v>
      </c>
      <c r="P86" s="3">
        <f t="shared" si="30"/>
        <v>-3.1740090009578723</v>
      </c>
      <c r="Q86" s="3">
        <f t="shared" si="31"/>
        <v>533.2335121609226</v>
      </c>
      <c r="R86" s="3">
        <f t="shared" si="25"/>
        <v>12.602358716666698</v>
      </c>
      <c r="S86" s="3">
        <f t="shared" si="32"/>
        <v>-3.9675112511973403</v>
      </c>
      <c r="T86" s="3">
        <f t="shared" si="33"/>
        <v>666.54189020115314</v>
      </c>
      <c r="U86">
        <v>200</v>
      </c>
    </row>
    <row r="87" spans="3:21" ht="15.75">
      <c r="C87">
        <v>-3900</v>
      </c>
      <c r="D87">
        <f t="shared" si="20"/>
        <v>15920865.311799999</v>
      </c>
      <c r="E87" s="8">
        <f t="shared" si="18"/>
        <v>223409.35689999908</v>
      </c>
      <c r="F87" s="9">
        <f t="shared" si="19"/>
        <v>4468.187137999982</v>
      </c>
      <c r="H87" s="2">
        <f t="shared" si="26"/>
        <v>223409.35689999908</v>
      </c>
      <c r="I87" s="3">
        <f t="shared" si="21"/>
        <v>31.029077347222096</v>
      </c>
      <c r="J87" s="3">
        <f t="shared" si="27"/>
        <v>-1.6113917742538448</v>
      </c>
      <c r="K87" s="3">
        <f t="shared" si="22"/>
        <v>270.71381807464593</v>
      </c>
      <c r="L87" s="3">
        <f t="shared" si="23"/>
        <v>20.686051564814729</v>
      </c>
      <c r="M87" s="3">
        <f t="shared" si="28"/>
        <v>-2.4170876613807675</v>
      </c>
      <c r="N87" s="3">
        <f t="shared" si="29"/>
        <v>406.07072711196895</v>
      </c>
      <c r="O87" s="3">
        <f t="shared" si="24"/>
        <v>15.514538673611048</v>
      </c>
      <c r="P87" s="3">
        <f t="shared" si="30"/>
        <v>-3.2227835485076897</v>
      </c>
      <c r="Q87" s="3">
        <f t="shared" si="31"/>
        <v>541.42763614929186</v>
      </c>
      <c r="R87" s="3">
        <f t="shared" si="25"/>
        <v>12.411630938888838</v>
      </c>
      <c r="S87" s="3">
        <f t="shared" si="32"/>
        <v>-4.0284794356346127</v>
      </c>
      <c r="T87" s="3">
        <f t="shared" si="33"/>
        <v>676.78454518661499</v>
      </c>
      <c r="U87">
        <v>200</v>
      </c>
    </row>
    <row r="88" spans="3:21" ht="15.75">
      <c r="C88">
        <v>-3950</v>
      </c>
      <c r="D88">
        <f t="shared" si="20"/>
        <v>15697455.9549</v>
      </c>
      <c r="E88" s="8">
        <f t="shared" si="18"/>
        <v>220002.50690000132</v>
      </c>
      <c r="F88" s="9">
        <f t="shared" si="19"/>
        <v>4400.050138000026</v>
      </c>
      <c r="H88" s="2">
        <f t="shared" si="26"/>
        <v>220002.50690000132</v>
      </c>
      <c r="I88" s="3">
        <f t="shared" si="21"/>
        <v>30.555903736111294</v>
      </c>
      <c r="J88" s="3">
        <f t="shared" si="27"/>
        <v>-1.6363449902124632</v>
      </c>
      <c r="K88" s="3">
        <f t="shared" si="22"/>
        <v>274.90595835569383</v>
      </c>
      <c r="L88" s="3">
        <f t="shared" si="23"/>
        <v>20.370602490740861</v>
      </c>
      <c r="M88" s="3">
        <f t="shared" si="28"/>
        <v>-2.4545174853186946</v>
      </c>
      <c r="N88" s="3">
        <f t="shared" si="29"/>
        <v>412.35893753354071</v>
      </c>
      <c r="O88" s="3">
        <f t="shared" si="24"/>
        <v>15.277951868055647</v>
      </c>
      <c r="P88" s="3">
        <f t="shared" si="30"/>
        <v>-3.2726899804249263</v>
      </c>
      <c r="Q88" s="3">
        <f t="shared" si="31"/>
        <v>549.81191671138765</v>
      </c>
      <c r="R88" s="3">
        <f t="shared" si="25"/>
        <v>12.222361494444518</v>
      </c>
      <c r="S88" s="3">
        <f t="shared" si="32"/>
        <v>-4.0908624755311571</v>
      </c>
      <c r="T88" s="3">
        <f t="shared" si="33"/>
        <v>687.26489588923437</v>
      </c>
      <c r="U88">
        <v>200</v>
      </c>
    </row>
    <row r="89" spans="3:21" ht="15.75">
      <c r="C89">
        <v>-4000</v>
      </c>
      <c r="D89">
        <f t="shared" si="20"/>
        <v>15477453.447999999</v>
      </c>
      <c r="E89" s="8">
        <f t="shared" si="18"/>
        <v>216621.90689999983</v>
      </c>
      <c r="F89" s="9">
        <f t="shared" si="19"/>
        <v>4332.4381379999968</v>
      </c>
      <c r="H89" s="2">
        <f t="shared" si="26"/>
        <v>216621.90689999983</v>
      </c>
      <c r="I89" s="3">
        <f t="shared" si="21"/>
        <v>30.08637595833331</v>
      </c>
      <c r="J89" s="3">
        <f t="shared" si="27"/>
        <v>-1.6618817789568645</v>
      </c>
      <c r="K89" s="3">
        <f t="shared" si="22"/>
        <v>279.19613886475327</v>
      </c>
      <c r="L89" s="3">
        <f t="shared" si="23"/>
        <v>20.057583972222208</v>
      </c>
      <c r="M89" s="3">
        <f t="shared" si="28"/>
        <v>-2.4928226684352968</v>
      </c>
      <c r="N89" s="3">
        <f t="shared" si="29"/>
        <v>418.79420829712984</v>
      </c>
      <c r="O89" s="3">
        <f t="shared" si="24"/>
        <v>15.043187979166655</v>
      </c>
      <c r="P89" s="3">
        <f t="shared" si="30"/>
        <v>-3.323763557913729</v>
      </c>
      <c r="Q89" s="3">
        <f t="shared" si="31"/>
        <v>558.39227772950653</v>
      </c>
      <c r="R89" s="3">
        <f t="shared" si="25"/>
        <v>12.034550383333324</v>
      </c>
      <c r="S89" s="3">
        <f t="shared" si="32"/>
        <v>-4.1547044473921613</v>
      </c>
      <c r="T89" s="3">
        <f t="shared" si="33"/>
        <v>697.99034716188305</v>
      </c>
      <c r="U89">
        <v>200</v>
      </c>
    </row>
    <row r="90" spans="3:21" ht="15.75">
      <c r="C90">
        <v>-4050</v>
      </c>
      <c r="D90">
        <f t="shared" si="20"/>
        <v>15260831.541099999</v>
      </c>
      <c r="E90" s="8">
        <f t="shared" si="18"/>
        <v>213267.55689999461</v>
      </c>
      <c r="F90" s="9">
        <f t="shared" si="19"/>
        <v>4265.3511379998927</v>
      </c>
      <c r="H90" s="2">
        <f t="shared" si="26"/>
        <v>213267.55689999461</v>
      </c>
      <c r="I90" s="3">
        <f t="shared" si="21"/>
        <v>29.620494013888141</v>
      </c>
      <c r="J90" s="3">
        <f t="shared" si="27"/>
        <v>-1.6880204623378845</v>
      </c>
      <c r="K90" s="3">
        <f t="shared" si="22"/>
        <v>283.58743767276462</v>
      </c>
      <c r="L90" s="3">
        <f t="shared" si="23"/>
        <v>19.746996009258762</v>
      </c>
      <c r="M90" s="3">
        <f t="shared" si="28"/>
        <v>-2.5320306935068264</v>
      </c>
      <c r="N90" s="3">
        <f t="shared" si="29"/>
        <v>425.38115650914682</v>
      </c>
      <c r="O90" s="3">
        <f t="shared" si="24"/>
        <v>14.810247006944071</v>
      </c>
      <c r="P90" s="3">
        <f t="shared" si="30"/>
        <v>-3.376040924675769</v>
      </c>
      <c r="Q90" s="3">
        <f t="shared" si="31"/>
        <v>567.17487534552924</v>
      </c>
      <c r="R90" s="3">
        <f t="shared" si="25"/>
        <v>11.848197605555256</v>
      </c>
      <c r="S90" s="3">
        <f t="shared" si="32"/>
        <v>-4.2200511558447111</v>
      </c>
      <c r="T90" s="3">
        <f t="shared" si="33"/>
        <v>708.9685941819115</v>
      </c>
      <c r="U90">
        <v>200</v>
      </c>
    </row>
    <row r="91" spans="3:21" ht="15.75">
      <c r="C91">
        <v>-4100</v>
      </c>
      <c r="D91">
        <f t="shared" si="20"/>
        <v>15047563.984200004</v>
      </c>
      <c r="E91" s="8">
        <f t="shared" si="18"/>
        <v>209939.45690000057</v>
      </c>
      <c r="F91" s="9">
        <f t="shared" si="19"/>
        <v>4198.789138000011</v>
      </c>
      <c r="H91" s="2">
        <f t="shared" si="26"/>
        <v>209939.45690000057</v>
      </c>
      <c r="I91" s="3">
        <f t="shared" si="21"/>
        <v>29.158257902777859</v>
      </c>
      <c r="J91" s="3">
        <f t="shared" si="27"/>
        <v>-1.7147800862011233</v>
      </c>
      <c r="K91" s="3">
        <f t="shared" si="22"/>
        <v>288.08305448178874</v>
      </c>
      <c r="L91" s="3">
        <f t="shared" si="23"/>
        <v>19.438838601851906</v>
      </c>
      <c r="M91" s="3">
        <f t="shared" si="28"/>
        <v>-2.5721701293016848</v>
      </c>
      <c r="N91" s="3">
        <f t="shared" si="29"/>
        <v>432.12458172268305</v>
      </c>
      <c r="O91" s="3">
        <f t="shared" si="24"/>
        <v>14.579128951388929</v>
      </c>
      <c r="P91" s="3">
        <f t="shared" si="30"/>
        <v>-3.4295601724022466</v>
      </c>
      <c r="Q91" s="3">
        <f t="shared" si="31"/>
        <v>576.16610896357747</v>
      </c>
      <c r="R91" s="3">
        <f t="shared" si="25"/>
        <v>11.663303161111143</v>
      </c>
      <c r="S91" s="3">
        <f t="shared" si="32"/>
        <v>-4.2869502155028085</v>
      </c>
      <c r="T91" s="3">
        <f t="shared" si="33"/>
        <v>720.20763620447178</v>
      </c>
      <c r="U91">
        <v>200</v>
      </c>
    </row>
    <row r="92" spans="3:21" ht="15.75">
      <c r="C92">
        <v>-4150</v>
      </c>
      <c r="D92">
        <f t="shared" si="20"/>
        <v>14837624.527300004</v>
      </c>
      <c r="E92" s="8">
        <f t="shared" si="18"/>
        <v>206637.60689999908</v>
      </c>
      <c r="F92" s="9">
        <f t="shared" si="19"/>
        <v>4132.7521379999816</v>
      </c>
      <c r="H92" s="2">
        <f t="shared" si="26"/>
        <v>206637.60689999908</v>
      </c>
      <c r="I92" s="3">
        <f t="shared" si="21"/>
        <v>28.699667624999872</v>
      </c>
      <c r="J92" s="3">
        <f t="shared" si="27"/>
        <v>-1.7421804549557121</v>
      </c>
      <c r="K92" s="3">
        <f t="shared" si="22"/>
        <v>292.68631643255964</v>
      </c>
      <c r="L92" s="3">
        <f t="shared" si="23"/>
        <v>19.133111749999916</v>
      </c>
      <c r="M92" s="3">
        <f t="shared" si="28"/>
        <v>-2.6132706824335679</v>
      </c>
      <c r="N92" s="3">
        <f t="shared" si="29"/>
        <v>439.02947464883943</v>
      </c>
      <c r="O92" s="3">
        <f t="shared" si="24"/>
        <v>14.349833812499936</v>
      </c>
      <c r="P92" s="3">
        <f t="shared" si="30"/>
        <v>-3.4843609099114241</v>
      </c>
      <c r="Q92" s="3">
        <f t="shared" si="31"/>
        <v>585.37263286511927</v>
      </c>
      <c r="R92" s="3">
        <f t="shared" si="25"/>
        <v>11.47986704999995</v>
      </c>
      <c r="S92" s="3">
        <f t="shared" si="32"/>
        <v>-4.3554511373892799</v>
      </c>
      <c r="T92" s="3">
        <f t="shared" si="33"/>
        <v>731.71579108139906</v>
      </c>
      <c r="U92">
        <v>200</v>
      </c>
    </row>
    <row r="93" spans="3:21" ht="15.75">
      <c r="C93">
        <v>-4200</v>
      </c>
      <c r="D93">
        <f t="shared" si="20"/>
        <v>14630986.920400005</v>
      </c>
      <c r="E93" s="8">
        <f t="shared" si="18"/>
        <v>203362.00690000132</v>
      </c>
      <c r="F93" s="9">
        <f t="shared" si="19"/>
        <v>4067.2401380000265</v>
      </c>
      <c r="H93" s="2">
        <f t="shared" si="26"/>
        <v>203362.00690000132</v>
      </c>
      <c r="I93" s="3">
        <f t="shared" si="21"/>
        <v>28.244723180555738</v>
      </c>
      <c r="J93" s="3">
        <f t="shared" si="27"/>
        <v>-1.7702421680811888</v>
      </c>
      <c r="K93" s="3">
        <f t="shared" si="22"/>
        <v>297.40068423763972</v>
      </c>
      <c r="L93" s="3">
        <f t="shared" si="23"/>
        <v>18.829815453703826</v>
      </c>
      <c r="M93" s="3">
        <f t="shared" si="28"/>
        <v>-2.6553632521217829</v>
      </c>
      <c r="N93" s="3">
        <f t="shared" si="29"/>
        <v>446.10102635645956</v>
      </c>
      <c r="O93" s="3">
        <f t="shared" si="24"/>
        <v>14.122361590277869</v>
      </c>
      <c r="P93" s="3">
        <f t="shared" si="30"/>
        <v>-3.5404843361623777</v>
      </c>
      <c r="Q93" s="3">
        <f t="shared" si="31"/>
        <v>594.80136847527945</v>
      </c>
      <c r="R93" s="3">
        <f t="shared" si="25"/>
        <v>11.297889272222296</v>
      </c>
      <c r="S93" s="3">
        <f t="shared" si="32"/>
        <v>-4.425605420202972</v>
      </c>
      <c r="T93" s="3">
        <f t="shared" si="33"/>
        <v>743.50171059409934</v>
      </c>
      <c r="U93">
        <v>200</v>
      </c>
    </row>
    <row r="94" spans="3:21" ht="15.75">
      <c r="C94">
        <v>-4250</v>
      </c>
      <c r="D94">
        <f t="shared" si="20"/>
        <v>14427624.913500004</v>
      </c>
      <c r="E94" s="8">
        <f t="shared" si="18"/>
        <v>200112.65689999983</v>
      </c>
      <c r="F94" s="9">
        <f t="shared" si="19"/>
        <v>4002.2531379999964</v>
      </c>
      <c r="H94" s="2">
        <f t="shared" si="26"/>
        <v>200112.65689999983</v>
      </c>
      <c r="I94" s="3">
        <f t="shared" si="21"/>
        <v>27.793424569444422</v>
      </c>
      <c r="J94" s="3">
        <f t="shared" si="27"/>
        <v>-1.7989866586994492</v>
      </c>
      <c r="K94" s="3">
        <f t="shared" si="22"/>
        <v>302.22975866150745</v>
      </c>
      <c r="L94" s="3">
        <f t="shared" si="23"/>
        <v>18.528949712962948</v>
      </c>
      <c r="M94" s="3">
        <f t="shared" si="28"/>
        <v>-2.6984799880491739</v>
      </c>
      <c r="N94" s="3">
        <f t="shared" si="29"/>
        <v>453.3446379922612</v>
      </c>
      <c r="O94" s="3">
        <f t="shared" si="24"/>
        <v>13.896712284722211</v>
      </c>
      <c r="P94" s="3">
        <f t="shared" si="30"/>
        <v>-3.5979733173988984</v>
      </c>
      <c r="Q94" s="3">
        <f t="shared" si="31"/>
        <v>604.45951732301489</v>
      </c>
      <c r="R94" s="3">
        <f t="shared" si="25"/>
        <v>11.117369827777768</v>
      </c>
      <c r="S94" s="3">
        <f t="shared" si="32"/>
        <v>-4.4974666467486237</v>
      </c>
      <c r="T94" s="3">
        <f t="shared" si="33"/>
        <v>755.57439665376876</v>
      </c>
      <c r="U94">
        <v>200</v>
      </c>
    </row>
    <row r="95" spans="3:21" ht="15.75">
      <c r="C95">
        <v>-4300</v>
      </c>
      <c r="D95">
        <f t="shared" si="20"/>
        <v>14227512.256600004</v>
      </c>
      <c r="E95" s="8">
        <f t="shared" si="18"/>
        <v>196889.55690000206</v>
      </c>
      <c r="F95" s="9">
        <f t="shared" si="19"/>
        <v>3937.7911380000414</v>
      </c>
      <c r="H95" s="2">
        <f t="shared" si="26"/>
        <v>196889.55690000206</v>
      </c>
      <c r="I95" s="3">
        <f t="shared" si="21"/>
        <v>27.345771791666952</v>
      </c>
      <c r="J95" s="3">
        <f t="shared" si="27"/>
        <v>-1.8284362343445157</v>
      </c>
      <c r="K95" s="3">
        <f t="shared" si="22"/>
        <v>307.17728736987863</v>
      </c>
      <c r="L95" s="3">
        <f t="shared" si="23"/>
        <v>18.23051452777797</v>
      </c>
      <c r="M95" s="3">
        <f t="shared" si="28"/>
        <v>-2.7426543515167729</v>
      </c>
      <c r="N95" s="3">
        <f t="shared" si="29"/>
        <v>460.76593105481788</v>
      </c>
      <c r="O95" s="3">
        <f t="shared" si="24"/>
        <v>13.672885895833476</v>
      </c>
      <c r="P95" s="3">
        <f t="shared" si="30"/>
        <v>-3.6568724686890315</v>
      </c>
      <c r="Q95" s="3">
        <f t="shared" si="31"/>
        <v>614.35457473975725</v>
      </c>
      <c r="R95" s="3">
        <f t="shared" si="25"/>
        <v>10.938308716666782</v>
      </c>
      <c r="S95" s="3">
        <f t="shared" si="32"/>
        <v>-4.5710905858612882</v>
      </c>
      <c r="T95" s="3">
        <f t="shared" si="33"/>
        <v>767.9432184246964</v>
      </c>
      <c r="U95">
        <v>200</v>
      </c>
    </row>
    <row r="96" spans="3:21" ht="15.75">
      <c r="C96">
        <v>-4350</v>
      </c>
      <c r="D96">
        <f t="shared" si="20"/>
        <v>14030622.699700002</v>
      </c>
      <c r="E96" s="8">
        <f t="shared" si="18"/>
        <v>193692.70690000057</v>
      </c>
      <c r="F96" s="9">
        <f t="shared" si="19"/>
        <v>3873.8541380000115</v>
      </c>
      <c r="H96" s="2">
        <f t="shared" si="26"/>
        <v>193692.70690000057</v>
      </c>
      <c r="I96" s="3">
        <f t="shared" si="21"/>
        <v>26.901764847222303</v>
      </c>
      <c r="J96" s="3">
        <f t="shared" si="27"/>
        <v>-1.8586141200755706</v>
      </c>
      <c r="K96" s="3">
        <f t="shared" si="22"/>
        <v>312.24717217269585</v>
      </c>
      <c r="L96" s="3">
        <f t="shared" si="23"/>
        <v>17.9345098981482</v>
      </c>
      <c r="M96" s="3">
        <f t="shared" si="28"/>
        <v>-2.7879211801133565</v>
      </c>
      <c r="N96" s="3">
        <f t="shared" si="29"/>
        <v>468.3707582590439</v>
      </c>
      <c r="O96" s="3">
        <f t="shared" si="24"/>
        <v>13.450882423611151</v>
      </c>
      <c r="P96" s="3">
        <f t="shared" si="30"/>
        <v>-3.7172282401511412</v>
      </c>
      <c r="Q96" s="3">
        <f t="shared" si="31"/>
        <v>624.49434434539171</v>
      </c>
      <c r="R96" s="3">
        <f t="shared" si="25"/>
        <v>10.76070593888892</v>
      </c>
      <c r="S96" s="3">
        <f t="shared" si="32"/>
        <v>-4.6465353001889271</v>
      </c>
      <c r="T96" s="3">
        <f t="shared" si="33"/>
        <v>780.61793043173975</v>
      </c>
      <c r="U96">
        <v>200</v>
      </c>
    </row>
    <row r="97" spans="3:21" ht="15.75">
      <c r="C97">
        <v>-4400</v>
      </c>
      <c r="D97">
        <f t="shared" si="20"/>
        <v>13836929.992800001</v>
      </c>
      <c r="E97" s="8">
        <f t="shared" si="18"/>
        <v>190522.10689999908</v>
      </c>
      <c r="F97" s="9">
        <f t="shared" si="19"/>
        <v>3810.4421379999817</v>
      </c>
      <c r="H97" s="2">
        <f t="shared" si="26"/>
        <v>190522.10689999908</v>
      </c>
      <c r="I97" s="3">
        <f t="shared" si="21"/>
        <v>26.461403736110984</v>
      </c>
      <c r="J97" s="3">
        <f t="shared" si="27"/>
        <v>-1.8895445040871617</v>
      </c>
      <c r="K97" s="3">
        <f t="shared" si="22"/>
        <v>317.44347668664318</v>
      </c>
      <c r="L97" s="3">
        <f t="shared" si="23"/>
        <v>17.640935824073988</v>
      </c>
      <c r="M97" s="3">
        <f t="shared" si="28"/>
        <v>-2.8343167561307427</v>
      </c>
      <c r="N97" s="3">
        <f t="shared" si="29"/>
        <v>476.16521502996477</v>
      </c>
      <c r="O97" s="3">
        <f t="shared" si="24"/>
        <v>13.230701868055492</v>
      </c>
      <c r="P97" s="3">
        <f t="shared" si="30"/>
        <v>-3.7790890081743234</v>
      </c>
      <c r="Q97" s="3">
        <f t="shared" si="31"/>
        <v>634.88695337328636</v>
      </c>
      <c r="R97" s="3">
        <f t="shared" si="25"/>
        <v>10.584561494444394</v>
      </c>
      <c r="S97" s="3">
        <f t="shared" si="32"/>
        <v>-4.7238612602179044</v>
      </c>
      <c r="T97" s="3">
        <f t="shared" si="33"/>
        <v>793.60869171660795</v>
      </c>
      <c r="U97">
        <v>200</v>
      </c>
    </row>
    <row r="98" spans="3:21" ht="15.75">
      <c r="C98">
        <v>-4450</v>
      </c>
      <c r="D98">
        <f t="shared" si="20"/>
        <v>13646407.885900002</v>
      </c>
      <c r="E98" s="8">
        <f t="shared" si="18"/>
        <v>187377.75690000132</v>
      </c>
      <c r="F98" s="9">
        <f t="shared" si="19"/>
        <v>3747.5551380000265</v>
      </c>
      <c r="H98" s="2">
        <f t="shared" si="26"/>
        <v>187377.75690000132</v>
      </c>
      <c r="I98" s="3">
        <f t="shared" si="21"/>
        <v>26.024688458333515</v>
      </c>
      <c r="J98" s="3">
        <f t="shared" si="27"/>
        <v>-1.9212525859839531</v>
      </c>
      <c r="K98" s="3">
        <f t="shared" si="22"/>
        <v>322.77043444530415</v>
      </c>
      <c r="L98" s="3">
        <f t="shared" si="23"/>
        <v>17.349792305555678</v>
      </c>
      <c r="M98" s="3">
        <f t="shared" si="28"/>
        <v>-2.8818788789759293</v>
      </c>
      <c r="N98" s="3">
        <f t="shared" si="29"/>
        <v>484.15565166795614</v>
      </c>
      <c r="O98" s="3">
        <f t="shared" si="24"/>
        <v>13.012344229166757</v>
      </c>
      <c r="P98" s="3">
        <f t="shared" si="30"/>
        <v>-3.8425051719679062</v>
      </c>
      <c r="Q98" s="3">
        <f t="shared" si="31"/>
        <v>645.54086889060829</v>
      </c>
      <c r="R98" s="3">
        <f t="shared" si="25"/>
        <v>10.409875383333407</v>
      </c>
      <c r="S98" s="3">
        <f t="shared" si="32"/>
        <v>-4.8031314649598817</v>
      </c>
      <c r="T98" s="3">
        <f t="shared" si="33"/>
        <v>806.92608611326011</v>
      </c>
      <c r="U98">
        <v>200</v>
      </c>
    </row>
    <row r="99" spans="3:21" ht="15.75">
      <c r="C99">
        <v>-4500</v>
      </c>
      <c r="D99">
        <f t="shared" si="20"/>
        <v>13459030.129000001</v>
      </c>
      <c r="E99" s="8">
        <f t="shared" si="18"/>
        <v>184259.65689999983</v>
      </c>
      <c r="F99" s="9">
        <f t="shared" si="19"/>
        <v>3685.1931379999965</v>
      </c>
      <c r="H99" s="2">
        <f t="shared" si="26"/>
        <v>184259.65689999983</v>
      </c>
      <c r="I99" s="3">
        <f t="shared" si="21"/>
        <v>25.591619013888867</v>
      </c>
      <c r="J99" s="3">
        <f t="shared" si="27"/>
        <v>-1.9537646278988612</v>
      </c>
      <c r="K99" s="3">
        <f t="shared" si="22"/>
        <v>328.23245748700867</v>
      </c>
      <c r="L99" s="3">
        <f t="shared" si="23"/>
        <v>17.061079342592578</v>
      </c>
      <c r="M99" s="3">
        <f t="shared" si="28"/>
        <v>-2.9306469418482917</v>
      </c>
      <c r="N99" s="3">
        <f t="shared" si="29"/>
        <v>492.34868623051301</v>
      </c>
      <c r="O99" s="3">
        <f t="shared" si="24"/>
        <v>12.795809506944433</v>
      </c>
      <c r="P99" s="3">
        <f t="shared" si="30"/>
        <v>-3.9075292557977224</v>
      </c>
      <c r="Q99" s="3">
        <f t="shared" si="31"/>
        <v>656.46491497401735</v>
      </c>
      <c r="R99" s="3">
        <f t="shared" si="25"/>
        <v>10.236647605555547</v>
      </c>
      <c r="S99" s="3">
        <f t="shared" si="32"/>
        <v>-4.8844115697471526</v>
      </c>
      <c r="T99" s="3">
        <f t="shared" si="33"/>
        <v>820.58114371752163</v>
      </c>
      <c r="U99">
        <v>200</v>
      </c>
    </row>
    <row r="100" spans="3:21" ht="15.75">
      <c r="C100">
        <v>-4550</v>
      </c>
      <c r="D100">
        <f t="shared" si="20"/>
        <v>13274770.472100001</v>
      </c>
      <c r="E100" s="8">
        <f t="shared" si="18"/>
        <v>181167.80690000206</v>
      </c>
      <c r="F100" s="9">
        <f t="shared" si="19"/>
        <v>3623.356138000041</v>
      </c>
      <c r="H100" s="2">
        <f t="shared" si="26"/>
        <v>181167.80690000206</v>
      </c>
      <c r="I100" s="3">
        <f t="shared" si="21"/>
        <v>25.162195402778064</v>
      </c>
      <c r="J100" s="3">
        <f t="shared" si="27"/>
        <v>-1.9871080086469597</v>
      </c>
      <c r="K100" s="3">
        <f t="shared" si="22"/>
        <v>333.8341454526892</v>
      </c>
      <c r="L100" s="3">
        <f t="shared" si="23"/>
        <v>16.774796935185375</v>
      </c>
      <c r="M100" s="3">
        <f t="shared" si="28"/>
        <v>-2.9806620129704395</v>
      </c>
      <c r="N100" s="3">
        <f t="shared" si="29"/>
        <v>500.75121817903386</v>
      </c>
      <c r="O100" s="3">
        <f t="shared" si="24"/>
        <v>12.581097701389032</v>
      </c>
      <c r="P100" s="3">
        <f t="shared" si="30"/>
        <v>-3.9742160172939194</v>
      </c>
      <c r="Q100" s="3">
        <f t="shared" si="31"/>
        <v>667.6682909053784</v>
      </c>
      <c r="R100" s="3">
        <f t="shared" si="25"/>
        <v>10.064878161111226</v>
      </c>
      <c r="S100" s="3">
        <f t="shared" si="32"/>
        <v>-4.9677700216173992</v>
      </c>
      <c r="T100" s="3">
        <f t="shared" si="33"/>
        <v>834.58536363172311</v>
      </c>
      <c r="U100">
        <v>200</v>
      </c>
    </row>
    <row r="101" spans="3:21" ht="15.75">
      <c r="C101">
        <v>-4600</v>
      </c>
      <c r="D101">
        <f t="shared" si="20"/>
        <v>13093602.665199999</v>
      </c>
      <c r="E101" s="8">
        <f t="shared" si="18"/>
        <v>178102.20690000057</v>
      </c>
      <c r="F101" s="9">
        <f t="shared" si="19"/>
        <v>3562.0441380000116</v>
      </c>
      <c r="H101" s="2">
        <f t="shared" si="26"/>
        <v>178102.20690000057</v>
      </c>
      <c r="I101" s="3">
        <f t="shared" si="21"/>
        <v>24.73641762500008</v>
      </c>
      <c r="J101" s="3">
        <f t="shared" si="27"/>
        <v>-2.0213112811237086</v>
      </c>
      <c r="K101" s="3">
        <f t="shared" si="22"/>
        <v>339.58029522878303</v>
      </c>
      <c r="L101" s="3">
        <f t="shared" si="23"/>
        <v>16.490945083333386</v>
      </c>
      <c r="M101" s="3">
        <f t="shared" si="28"/>
        <v>-3.0319669216855631</v>
      </c>
      <c r="N101" s="3">
        <f t="shared" si="29"/>
        <v>509.3704428431746</v>
      </c>
      <c r="O101" s="3">
        <f t="shared" si="24"/>
        <v>12.36820881250004</v>
      </c>
      <c r="P101" s="3">
        <f t="shared" si="30"/>
        <v>-4.0426225622474172</v>
      </c>
      <c r="Q101" s="3">
        <f t="shared" si="31"/>
        <v>679.16059045756606</v>
      </c>
      <c r="R101" s="3">
        <f t="shared" si="25"/>
        <v>9.8945670500000311</v>
      </c>
      <c r="S101" s="3">
        <f t="shared" si="32"/>
        <v>-5.0532782028092722</v>
      </c>
      <c r="T101" s="3">
        <f t="shared" si="33"/>
        <v>848.95073807195774</v>
      </c>
      <c r="U101">
        <v>200</v>
      </c>
    </row>
    <row r="102" spans="3:21" ht="15.75">
      <c r="C102">
        <v>-4650</v>
      </c>
      <c r="D102">
        <f t="shared" si="20"/>
        <v>12915500.458299998</v>
      </c>
      <c r="E102" s="8">
        <f t="shared" si="18"/>
        <v>175062.85689999163</v>
      </c>
      <c r="F102" s="9">
        <f t="shared" si="19"/>
        <v>3501.2571379998326</v>
      </c>
      <c r="H102" s="2">
        <f t="shared" si="26"/>
        <v>175062.85689999163</v>
      </c>
      <c r="I102" s="3">
        <f t="shared" si="21"/>
        <v>24.314285680554395</v>
      </c>
      <c r="J102" s="3">
        <f t="shared" si="27"/>
        <v>-2.0564042331701327</v>
      </c>
      <c r="K102" s="3">
        <f t="shared" si="22"/>
        <v>345.4759111725823</v>
      </c>
      <c r="L102" s="3">
        <f t="shared" si="23"/>
        <v>16.209523787036261</v>
      </c>
      <c r="M102" s="3">
        <f t="shared" si="28"/>
        <v>-3.0846063497551994</v>
      </c>
      <c r="N102" s="3">
        <f t="shared" si="29"/>
        <v>518.21386675887345</v>
      </c>
      <c r="O102" s="3">
        <f t="shared" si="24"/>
        <v>12.157142840277197</v>
      </c>
      <c r="P102" s="3">
        <f t="shared" si="30"/>
        <v>-4.1128084663402653</v>
      </c>
      <c r="Q102" s="3">
        <f t="shared" si="31"/>
        <v>690.9518223451646</v>
      </c>
      <c r="R102" s="3">
        <f t="shared" si="25"/>
        <v>9.725714272221758</v>
      </c>
      <c r="S102" s="3">
        <f t="shared" si="32"/>
        <v>-5.1410105829253316</v>
      </c>
      <c r="T102" s="3">
        <f t="shared" si="33"/>
        <v>863.68977793145575</v>
      </c>
      <c r="U102">
        <v>200</v>
      </c>
    </row>
    <row r="103" spans="3:21" ht="15.75">
      <c r="C103">
        <v>-4700</v>
      </c>
      <c r="D103">
        <f t="shared" si="20"/>
        <v>12740437.601400007</v>
      </c>
      <c r="E103" s="8">
        <f t="shared" si="18"/>
        <v>172049.75690000132</v>
      </c>
      <c r="F103" s="9">
        <f t="shared" si="19"/>
        <v>3440.9951380000261</v>
      </c>
      <c r="H103" s="2">
        <f t="shared" si="26"/>
        <v>172049.75690000132</v>
      </c>
      <c r="I103" s="3">
        <f t="shared" si="21"/>
        <v>23.895799569444627</v>
      </c>
      <c r="J103" s="3">
        <f t="shared" si="27"/>
        <v>-2.0924179521464774</v>
      </c>
      <c r="K103" s="3">
        <f t="shared" si="22"/>
        <v>351.52621596060823</v>
      </c>
      <c r="L103" s="3">
        <f t="shared" si="23"/>
        <v>15.930533046296418</v>
      </c>
      <c r="M103" s="3">
        <f t="shared" si="28"/>
        <v>-3.1386269282197161</v>
      </c>
      <c r="N103" s="3">
        <f t="shared" si="29"/>
        <v>527.28932394091225</v>
      </c>
      <c r="O103" s="3">
        <f t="shared" si="24"/>
        <v>11.947899784722313</v>
      </c>
      <c r="P103" s="3">
        <f t="shared" si="30"/>
        <v>-4.1848359042929548</v>
      </c>
      <c r="Q103" s="3">
        <f t="shared" si="31"/>
        <v>703.05243192121645</v>
      </c>
      <c r="R103" s="3">
        <f t="shared" si="25"/>
        <v>9.5583198277778507</v>
      </c>
      <c r="S103" s="3">
        <f t="shared" si="32"/>
        <v>-5.2310448803661931</v>
      </c>
      <c r="T103" s="3">
        <f t="shared" si="33"/>
        <v>878.81553990152042</v>
      </c>
      <c r="U103">
        <v>200</v>
      </c>
    </row>
    <row r="104" spans="3:21" ht="15.75">
      <c r="C104">
        <v>-4750</v>
      </c>
      <c r="D104">
        <f t="shared" si="20"/>
        <v>12568387.844500005</v>
      </c>
      <c r="E104" s="8">
        <f t="shared" si="18"/>
        <v>169062.90690000355</v>
      </c>
      <c r="F104" s="9">
        <f t="shared" si="19"/>
        <v>3381.2581380000711</v>
      </c>
      <c r="H104" s="2">
        <f t="shared" si="26"/>
        <v>169062.90690000355</v>
      </c>
      <c r="I104" s="3">
        <f t="shared" si="21"/>
        <v>23.480959291667158</v>
      </c>
      <c r="J104" s="3">
        <f t="shared" si="27"/>
        <v>-2.1293848934759589</v>
      </c>
      <c r="K104" s="3">
        <f t="shared" si="22"/>
        <v>357.73666210396112</v>
      </c>
      <c r="L104" s="3">
        <f t="shared" si="23"/>
        <v>15.653972861111439</v>
      </c>
      <c r="M104" s="3">
        <f t="shared" si="28"/>
        <v>-3.1940773402139384</v>
      </c>
      <c r="N104" s="3">
        <f t="shared" si="29"/>
        <v>536.60499315594166</v>
      </c>
      <c r="O104" s="3">
        <f t="shared" si="24"/>
        <v>11.740479645833579</v>
      </c>
      <c r="P104" s="3">
        <f t="shared" si="30"/>
        <v>-4.2587697869519179</v>
      </c>
      <c r="Q104" s="3">
        <f t="shared" si="31"/>
        <v>715.47332420792225</v>
      </c>
      <c r="R104" s="3">
        <f t="shared" si="25"/>
        <v>9.3923837166668633</v>
      </c>
      <c r="S104" s="3">
        <f t="shared" si="32"/>
        <v>-5.3234622336898969</v>
      </c>
      <c r="T104" s="3">
        <f t="shared" si="33"/>
        <v>894.34165525990272</v>
      </c>
      <c r="U104">
        <v>200</v>
      </c>
    </row>
    <row r="105" spans="3:21" ht="15.75">
      <c r="C105">
        <v>-4800</v>
      </c>
      <c r="D105">
        <f t="shared" si="20"/>
        <v>12399324.937600002</v>
      </c>
      <c r="E105" s="8">
        <f t="shared" ref="E105:E136" si="34">D105-D106</f>
        <v>166102.30689999461</v>
      </c>
      <c r="F105" s="9">
        <f t="shared" ref="F105:F136" si="35">E105/(C105-C106)</f>
        <v>3322.0461379998924</v>
      </c>
      <c r="H105" s="2">
        <f t="shared" si="26"/>
        <v>166102.30689999461</v>
      </c>
      <c r="I105" s="3">
        <f t="shared" si="21"/>
        <v>23.069764847221474</v>
      </c>
      <c r="J105" s="3">
        <f t="shared" si="27"/>
        <v>-2.1673389534363636</v>
      </c>
      <c r="K105" s="3">
        <f t="shared" si="22"/>
        <v>364.11294417730909</v>
      </c>
      <c r="L105" s="3">
        <f t="shared" si="23"/>
        <v>15.379843231480983</v>
      </c>
      <c r="M105" s="3">
        <f t="shared" si="28"/>
        <v>-3.2510084301545454</v>
      </c>
      <c r="N105" s="3">
        <f t="shared" si="29"/>
        <v>546.1694162659636</v>
      </c>
      <c r="O105" s="3">
        <f t="shared" si="24"/>
        <v>11.534882423610737</v>
      </c>
      <c r="P105" s="3">
        <f t="shared" si="30"/>
        <v>-4.3346779068727272</v>
      </c>
      <c r="Q105" s="3">
        <f t="shared" si="31"/>
        <v>728.22588835461818</v>
      </c>
      <c r="R105" s="3">
        <f t="shared" si="25"/>
        <v>9.2279059388885898</v>
      </c>
      <c r="S105" s="3">
        <f t="shared" si="32"/>
        <v>-5.4183473835909091</v>
      </c>
      <c r="T105" s="3">
        <f t="shared" si="33"/>
        <v>910.28236044327275</v>
      </c>
      <c r="U105">
        <v>200</v>
      </c>
    </row>
    <row r="106" spans="3:21" ht="15.75">
      <c r="C106">
        <v>-4850</v>
      </c>
      <c r="D106">
        <f t="shared" si="20"/>
        <v>12233222.630700007</v>
      </c>
      <c r="E106" s="8">
        <f t="shared" si="34"/>
        <v>163167.95690000057</v>
      </c>
      <c r="F106" s="9">
        <f t="shared" si="35"/>
        <v>3263.3591380000116</v>
      </c>
      <c r="H106" s="2">
        <f t="shared" si="26"/>
        <v>163167.95690000057</v>
      </c>
      <c r="I106" s="3">
        <f t="shared" si="21"/>
        <v>22.662216236111192</v>
      </c>
      <c r="J106" s="3">
        <f t="shared" si="27"/>
        <v>-2.2063155465054347</v>
      </c>
      <c r="K106" s="3">
        <f t="shared" si="22"/>
        <v>370.66101181291305</v>
      </c>
      <c r="L106" s="3">
        <f t="shared" si="23"/>
        <v>15.108144157407461</v>
      </c>
      <c r="M106" s="3">
        <f t="shared" si="28"/>
        <v>-3.3094733197581521</v>
      </c>
      <c r="N106" s="3">
        <f t="shared" si="29"/>
        <v>555.99151771936954</v>
      </c>
      <c r="O106" s="3">
        <f t="shared" si="24"/>
        <v>11.331108118055596</v>
      </c>
      <c r="P106" s="3">
        <f t="shared" si="30"/>
        <v>-4.4126310930108694</v>
      </c>
      <c r="Q106" s="3">
        <f t="shared" si="31"/>
        <v>741.32202362582609</v>
      </c>
      <c r="R106" s="3">
        <f t="shared" si="25"/>
        <v>9.064886494444476</v>
      </c>
      <c r="S106" s="3">
        <f t="shared" si="32"/>
        <v>-5.5157888662635877</v>
      </c>
      <c r="T106" s="3">
        <f t="shared" si="33"/>
        <v>926.65252953228276</v>
      </c>
      <c r="U106">
        <v>200</v>
      </c>
    </row>
    <row r="107" spans="3:21" ht="15.75">
      <c r="C107">
        <v>-4900</v>
      </c>
      <c r="D107">
        <f t="shared" si="20"/>
        <v>12070054.673800007</v>
      </c>
      <c r="E107" s="8">
        <f t="shared" si="34"/>
        <v>160259.85690000653</v>
      </c>
      <c r="F107" s="9">
        <f t="shared" si="35"/>
        <v>3205.1971380001305</v>
      </c>
      <c r="H107" s="2">
        <f t="shared" si="26"/>
        <v>160259.85690000653</v>
      </c>
      <c r="I107" s="3">
        <f t="shared" si="21"/>
        <v>22.258313458334239</v>
      </c>
      <c r="J107" s="3">
        <f t="shared" si="27"/>
        <v>-2.2463516875883678</v>
      </c>
      <c r="K107" s="3">
        <f t="shared" si="22"/>
        <v>377.38708351484581</v>
      </c>
      <c r="L107" s="3">
        <f t="shared" si="23"/>
        <v>14.838875638889494</v>
      </c>
      <c r="M107" s="3">
        <f t="shared" si="28"/>
        <v>-3.3695275313825515</v>
      </c>
      <c r="N107" s="3">
        <f t="shared" si="29"/>
        <v>566.08062527226866</v>
      </c>
      <c r="O107" s="3">
        <f t="shared" si="24"/>
        <v>11.12915672916712</v>
      </c>
      <c r="P107" s="3">
        <f t="shared" si="30"/>
        <v>-4.4927033751767356</v>
      </c>
      <c r="Q107" s="3">
        <f t="shared" si="31"/>
        <v>754.77416702969163</v>
      </c>
      <c r="R107" s="3">
        <f t="shared" si="25"/>
        <v>8.9033253833336961</v>
      </c>
      <c r="S107" s="3">
        <f t="shared" si="32"/>
        <v>-5.6158792189709192</v>
      </c>
      <c r="T107" s="3">
        <f t="shared" si="33"/>
        <v>943.46770878711447</v>
      </c>
      <c r="U107">
        <v>200</v>
      </c>
    </row>
    <row r="108" spans="3:21" ht="15.75">
      <c r="C108">
        <v>-4950</v>
      </c>
      <c r="D108">
        <f t="shared" si="20"/>
        <v>11909794.8169</v>
      </c>
      <c r="E108" s="8">
        <f t="shared" si="34"/>
        <v>157378.00689999759</v>
      </c>
      <c r="F108" s="9">
        <f t="shared" si="35"/>
        <v>3147.5601379999516</v>
      </c>
      <c r="H108" s="2">
        <f t="shared" si="26"/>
        <v>157378.00689999759</v>
      </c>
      <c r="I108" s="3">
        <f t="shared" si="21"/>
        <v>21.858056513888556</v>
      </c>
      <c r="J108" s="3">
        <f t="shared" si="27"/>
        <v>-2.2874860794796703</v>
      </c>
      <c r="K108" s="3">
        <f t="shared" si="22"/>
        <v>384.29766135258461</v>
      </c>
      <c r="L108" s="3">
        <f t="shared" si="23"/>
        <v>14.572037675925703</v>
      </c>
      <c r="M108" s="3">
        <f t="shared" si="28"/>
        <v>-3.4312291192195055</v>
      </c>
      <c r="N108" s="3">
        <f t="shared" si="29"/>
        <v>576.44649202887695</v>
      </c>
      <c r="O108" s="3">
        <f t="shared" si="24"/>
        <v>10.929028256944278</v>
      </c>
      <c r="P108" s="3">
        <f t="shared" si="30"/>
        <v>-4.5749721589593406</v>
      </c>
      <c r="Q108" s="3">
        <f t="shared" si="31"/>
        <v>768.59532270516922</v>
      </c>
      <c r="R108" s="3">
        <f t="shared" si="25"/>
        <v>8.7432226055554221</v>
      </c>
      <c r="S108" s="3">
        <f t="shared" si="32"/>
        <v>-5.7187151986991758</v>
      </c>
      <c r="T108" s="3">
        <f t="shared" si="33"/>
        <v>960.7441533814615</v>
      </c>
      <c r="U108">
        <v>200</v>
      </c>
    </row>
    <row r="109" spans="3:21" ht="15.75">
      <c r="C109">
        <v>-5000</v>
      </c>
      <c r="D109">
        <f t="shared" si="20"/>
        <v>11752416.810000002</v>
      </c>
      <c r="E109" s="8">
        <f t="shared" si="34"/>
        <v>154522.40690000355</v>
      </c>
      <c r="F109" s="9">
        <f t="shared" si="35"/>
        <v>3090.4481380000711</v>
      </c>
      <c r="H109" s="2">
        <f t="shared" si="26"/>
        <v>154522.40690000355</v>
      </c>
      <c r="I109" s="3">
        <f t="shared" si="21"/>
        <v>21.461445402778271</v>
      </c>
      <c r="J109" s="3">
        <f t="shared" si="27"/>
        <v>-2.3297592059445957</v>
      </c>
      <c r="K109" s="3">
        <f t="shared" si="22"/>
        <v>391.3995465986921</v>
      </c>
      <c r="L109" s="3">
        <f t="shared" si="23"/>
        <v>14.307630268518848</v>
      </c>
      <c r="M109" s="3">
        <f t="shared" si="28"/>
        <v>-3.4946388089168936</v>
      </c>
      <c r="N109" s="3">
        <f t="shared" si="29"/>
        <v>587.09931989803817</v>
      </c>
      <c r="O109" s="3">
        <f t="shared" si="24"/>
        <v>10.730722701389135</v>
      </c>
      <c r="P109" s="3">
        <f t="shared" si="30"/>
        <v>-4.6595184118891915</v>
      </c>
      <c r="Q109" s="3">
        <f t="shared" si="31"/>
        <v>782.7990931973842</v>
      </c>
      <c r="R109" s="3">
        <f t="shared" si="25"/>
        <v>8.5845781611113079</v>
      </c>
      <c r="S109" s="3">
        <f t="shared" si="32"/>
        <v>-5.8243980148614893</v>
      </c>
      <c r="T109" s="3">
        <f t="shared" si="33"/>
        <v>978.49886649673022</v>
      </c>
      <c r="U109">
        <v>200</v>
      </c>
    </row>
    <row r="110" spans="3:21" ht="15.75">
      <c r="C110">
        <v>-5050</v>
      </c>
      <c r="D110">
        <f t="shared" si="20"/>
        <v>11597894.403099999</v>
      </c>
      <c r="E110" s="8">
        <f t="shared" si="34"/>
        <v>151693.05689999461</v>
      </c>
      <c r="F110" s="9">
        <f t="shared" si="35"/>
        <v>3033.8611379998924</v>
      </c>
      <c r="H110" s="2">
        <f t="shared" si="26"/>
        <v>151693.05689999461</v>
      </c>
      <c r="I110" s="3">
        <f t="shared" si="21"/>
        <v>21.068480124999251</v>
      </c>
      <c r="J110" s="3">
        <f t="shared" si="27"/>
        <v>-2.3732134308383945</v>
      </c>
      <c r="K110" s="3">
        <f t="shared" si="22"/>
        <v>398.69985638085029</v>
      </c>
      <c r="L110" s="3">
        <f t="shared" si="23"/>
        <v>14.045653416666168</v>
      </c>
      <c r="M110" s="3">
        <f t="shared" si="28"/>
        <v>-3.5598201462575916</v>
      </c>
      <c r="N110" s="3">
        <f t="shared" si="29"/>
        <v>598.04978457127538</v>
      </c>
      <c r="O110" s="3">
        <f t="shared" si="24"/>
        <v>10.534240062499626</v>
      </c>
      <c r="P110" s="3">
        <f t="shared" si="30"/>
        <v>-4.7464268616767891</v>
      </c>
      <c r="Q110" s="3">
        <f t="shared" si="31"/>
        <v>797.39971276170058</v>
      </c>
      <c r="R110" s="3">
        <f t="shared" si="25"/>
        <v>8.4273920499997015</v>
      </c>
      <c r="S110" s="3">
        <f t="shared" si="32"/>
        <v>-5.9330335770959852</v>
      </c>
      <c r="T110" s="3">
        <f t="shared" si="33"/>
        <v>996.74964095212556</v>
      </c>
      <c r="U110">
        <v>200</v>
      </c>
    </row>
    <row r="111" spans="3:21" ht="15.75">
      <c r="C111">
        <v>-5100</v>
      </c>
      <c r="D111">
        <f t="shared" si="20"/>
        <v>11446201.346200004</v>
      </c>
      <c r="E111" s="8">
        <f t="shared" si="34"/>
        <v>148889.95690000057</v>
      </c>
      <c r="F111" s="9">
        <f t="shared" si="35"/>
        <v>2977.7991380000112</v>
      </c>
      <c r="H111" s="2">
        <f t="shared" si="26"/>
        <v>148889.95690000057</v>
      </c>
      <c r="I111" s="3">
        <f t="shared" si="21"/>
        <v>20.679160680555636</v>
      </c>
      <c r="J111" s="3">
        <f t="shared" si="27"/>
        <v>-2.4178931037087201</v>
      </c>
      <c r="K111" s="3">
        <f t="shared" si="22"/>
        <v>406.20604142306496</v>
      </c>
      <c r="L111" s="3">
        <f t="shared" si="23"/>
        <v>13.786107120370424</v>
      </c>
      <c r="M111" s="3">
        <f t="shared" si="28"/>
        <v>-3.6268396555630806</v>
      </c>
      <c r="N111" s="3">
        <f t="shared" si="29"/>
        <v>609.30906213459753</v>
      </c>
      <c r="O111" s="3">
        <f t="shared" si="24"/>
        <v>10.339580340277818</v>
      </c>
      <c r="P111" s="3">
        <f t="shared" si="30"/>
        <v>-4.8357862074174403</v>
      </c>
      <c r="Q111" s="3">
        <f t="shared" si="31"/>
        <v>812.41208284612992</v>
      </c>
      <c r="R111" s="3">
        <f t="shared" si="25"/>
        <v>8.2716642722222549</v>
      </c>
      <c r="S111" s="3">
        <f t="shared" si="32"/>
        <v>-6.0447327592718008</v>
      </c>
      <c r="T111" s="3">
        <f t="shared" si="33"/>
        <v>1015.5151035576625</v>
      </c>
      <c r="U111">
        <v>200</v>
      </c>
    </row>
    <row r="112" spans="3:21" ht="15.75">
      <c r="C112">
        <v>-5150</v>
      </c>
      <c r="D112">
        <f t="shared" si="20"/>
        <v>11297311.389300004</v>
      </c>
      <c r="E112" s="8">
        <f t="shared" si="34"/>
        <v>146113.10690000653</v>
      </c>
      <c r="F112" s="9">
        <f t="shared" si="35"/>
        <v>2922.2621380001306</v>
      </c>
      <c r="H112" s="2">
        <f t="shared" si="26"/>
        <v>146113.10690000653</v>
      </c>
      <c r="I112" s="3">
        <f t="shared" si="21"/>
        <v>20.293487069445352</v>
      </c>
      <c r="J112" s="3">
        <f t="shared" si="27"/>
        <v>-2.46384467237678</v>
      </c>
      <c r="K112" s="3">
        <f t="shared" si="22"/>
        <v>413.92590495929903</v>
      </c>
      <c r="L112" s="3">
        <f t="shared" si="23"/>
        <v>13.528991379630234</v>
      </c>
      <c r="M112" s="3">
        <f t="shared" si="28"/>
        <v>-3.6957670085651699</v>
      </c>
      <c r="N112" s="3">
        <f t="shared" si="29"/>
        <v>620.88885743894855</v>
      </c>
      <c r="O112" s="3">
        <f t="shared" si="24"/>
        <v>10.146743534722676</v>
      </c>
      <c r="P112" s="3">
        <f t="shared" si="30"/>
        <v>-4.9276893447535599</v>
      </c>
      <c r="Q112" s="3">
        <f t="shared" si="31"/>
        <v>827.85180991859806</v>
      </c>
      <c r="R112" s="3">
        <f t="shared" si="25"/>
        <v>8.1173948277781403</v>
      </c>
      <c r="S112" s="3">
        <f t="shared" si="32"/>
        <v>-6.1596116809419499</v>
      </c>
      <c r="T112" s="3">
        <f t="shared" si="33"/>
        <v>1034.8147623982477</v>
      </c>
      <c r="U112">
        <v>200</v>
      </c>
    </row>
    <row r="113" spans="3:21" ht="15.75">
      <c r="C113">
        <v>-5200</v>
      </c>
      <c r="D113">
        <f t="shared" si="20"/>
        <v>11151198.282399997</v>
      </c>
      <c r="E113" s="8">
        <f t="shared" si="34"/>
        <v>143362.50689999759</v>
      </c>
      <c r="F113" s="9">
        <f t="shared" si="35"/>
        <v>2867.2501379999517</v>
      </c>
      <c r="H113" s="2">
        <f t="shared" si="26"/>
        <v>143362.50689999759</v>
      </c>
      <c r="I113" s="3">
        <f t="shared" si="21"/>
        <v>19.911459291666333</v>
      </c>
      <c r="J113" s="3">
        <f t="shared" si="27"/>
        <v>-2.5111168030224089</v>
      </c>
      <c r="K113" s="3">
        <f t="shared" si="22"/>
        <v>421.86762290776471</v>
      </c>
      <c r="L113" s="3">
        <f t="shared" si="23"/>
        <v>13.274306194444222</v>
      </c>
      <c r="M113" s="3">
        <f t="shared" si="28"/>
        <v>-3.7666752045336134</v>
      </c>
      <c r="N113" s="3">
        <f t="shared" si="29"/>
        <v>632.80143436164701</v>
      </c>
      <c r="O113" s="3">
        <f t="shared" si="24"/>
        <v>9.9557296458331663</v>
      </c>
      <c r="P113" s="3">
        <f t="shared" si="30"/>
        <v>-5.0222336060448178</v>
      </c>
      <c r="Q113" s="3">
        <f t="shared" si="31"/>
        <v>843.73524581552942</v>
      </c>
      <c r="R113" s="3">
        <f t="shared" si="25"/>
        <v>7.9645837166665325</v>
      </c>
      <c r="S113" s="3">
        <f t="shared" si="32"/>
        <v>-6.2777920075560223</v>
      </c>
      <c r="T113" s="3">
        <f t="shared" si="33"/>
        <v>1054.6690572694117</v>
      </c>
      <c r="U113">
        <v>200</v>
      </c>
    </row>
    <row r="114" spans="3:21" ht="15.75">
      <c r="C114">
        <v>-5250</v>
      </c>
      <c r="D114">
        <f t="shared" si="20"/>
        <v>11007835.7755</v>
      </c>
      <c r="E114" s="8">
        <f t="shared" si="34"/>
        <v>140638.15690000355</v>
      </c>
      <c r="F114" s="9">
        <f t="shared" si="35"/>
        <v>2812.7631380000712</v>
      </c>
      <c r="H114" s="2">
        <f t="shared" si="26"/>
        <v>140638.15690000355</v>
      </c>
      <c r="I114" s="3">
        <f t="shared" si="21"/>
        <v>19.533077347222715</v>
      </c>
      <c r="J114" s="3">
        <f t="shared" si="27"/>
        <v>-2.5597605083517054</v>
      </c>
      <c r="K114" s="3">
        <f t="shared" si="22"/>
        <v>430.03976540308651</v>
      </c>
      <c r="L114" s="3">
        <f t="shared" si="23"/>
        <v>13.022051564815143</v>
      </c>
      <c r="M114" s="3">
        <f t="shared" si="28"/>
        <v>-3.8396407625275581</v>
      </c>
      <c r="N114" s="3">
        <f t="shared" si="29"/>
        <v>645.05964810462979</v>
      </c>
      <c r="O114" s="3">
        <f t="shared" si="24"/>
        <v>9.7665386736113575</v>
      </c>
      <c r="P114" s="3">
        <f t="shared" si="30"/>
        <v>-5.1195210167034109</v>
      </c>
      <c r="Q114" s="3">
        <f t="shared" si="31"/>
        <v>860.07953080617301</v>
      </c>
      <c r="R114" s="3">
        <f t="shared" si="25"/>
        <v>7.8132309388890864</v>
      </c>
      <c r="S114" s="3">
        <f t="shared" si="32"/>
        <v>-6.3994012708792631</v>
      </c>
      <c r="T114" s="3">
        <f t="shared" si="33"/>
        <v>1075.0994135077162</v>
      </c>
      <c r="U114">
        <v>200</v>
      </c>
    </row>
    <row r="115" spans="3:21" ht="15.75">
      <c r="C115">
        <v>-5300</v>
      </c>
      <c r="D115">
        <f t="shared" si="20"/>
        <v>10867197.618599996</v>
      </c>
      <c r="E115" s="8">
        <f t="shared" si="34"/>
        <v>137940.05689999461</v>
      </c>
      <c r="F115" s="9">
        <f t="shared" si="35"/>
        <v>2758.801137999892</v>
      </c>
      <c r="H115" s="2">
        <f t="shared" si="26"/>
        <v>137940.05689999461</v>
      </c>
      <c r="I115" s="3">
        <f t="shared" si="21"/>
        <v>19.158341236110363</v>
      </c>
      <c r="J115" s="3">
        <f t="shared" si="27"/>
        <v>-2.6098292844767852</v>
      </c>
      <c r="K115" s="3">
        <f t="shared" si="22"/>
        <v>438.45131979209992</v>
      </c>
      <c r="L115" s="3">
        <f t="shared" si="23"/>
        <v>12.772227490740242</v>
      </c>
      <c r="M115" s="3">
        <f t="shared" si="28"/>
        <v>-3.914743926715178</v>
      </c>
      <c r="N115" s="3">
        <f t="shared" si="29"/>
        <v>657.67697968814991</v>
      </c>
      <c r="O115" s="3">
        <f t="shared" si="24"/>
        <v>9.5791706180551817</v>
      </c>
      <c r="P115" s="3">
        <f t="shared" si="30"/>
        <v>-5.2196585689535704</v>
      </c>
      <c r="Q115" s="3">
        <f t="shared" si="31"/>
        <v>876.90263958419985</v>
      </c>
      <c r="R115" s="3">
        <f t="shared" si="25"/>
        <v>7.6633364944441453</v>
      </c>
      <c r="S115" s="3">
        <f t="shared" si="32"/>
        <v>-6.5245732111919637</v>
      </c>
      <c r="T115" s="3">
        <f t="shared" si="33"/>
        <v>1096.12829948025</v>
      </c>
      <c r="U115">
        <v>200</v>
      </c>
    </row>
    <row r="116" spans="3:21" ht="15.75">
      <c r="C116">
        <v>-5350</v>
      </c>
      <c r="D116">
        <f t="shared" si="20"/>
        <v>10729257.561700001</v>
      </c>
      <c r="E116" s="8">
        <f t="shared" si="34"/>
        <v>135268.20690000057</v>
      </c>
      <c r="F116" s="9">
        <f t="shared" si="35"/>
        <v>2705.3641380000113</v>
      </c>
      <c r="H116" s="2">
        <f t="shared" si="26"/>
        <v>135268.20690000057</v>
      </c>
      <c r="I116" s="3">
        <f t="shared" si="21"/>
        <v>18.787250958333413</v>
      </c>
      <c r="J116" s="3">
        <f t="shared" si="27"/>
        <v>-2.6613792571830008</v>
      </c>
      <c r="K116" s="3">
        <f t="shared" si="22"/>
        <v>447.11171520674412</v>
      </c>
      <c r="L116" s="3">
        <f t="shared" si="23"/>
        <v>12.524833972222275</v>
      </c>
      <c r="M116" s="3">
        <f t="shared" si="28"/>
        <v>-3.9920688857745015</v>
      </c>
      <c r="N116" s="3">
        <f t="shared" si="29"/>
        <v>670.66757281011621</v>
      </c>
      <c r="O116" s="3">
        <f t="shared" si="24"/>
        <v>9.3936254791667064</v>
      </c>
      <c r="P116" s="3">
        <f t="shared" si="30"/>
        <v>-5.3227585143660017</v>
      </c>
      <c r="Q116" s="3">
        <f t="shared" si="31"/>
        <v>894.22343041348824</v>
      </c>
      <c r="R116" s="3">
        <f t="shared" si="25"/>
        <v>7.514900383333365</v>
      </c>
      <c r="S116" s="3">
        <f t="shared" si="32"/>
        <v>-6.6534481429575028</v>
      </c>
      <c r="T116" s="3">
        <f t="shared" si="33"/>
        <v>1117.7792880168604</v>
      </c>
      <c r="U116">
        <v>200</v>
      </c>
    </row>
    <row r="117" spans="3:21" ht="15.75">
      <c r="C117">
        <v>-5400</v>
      </c>
      <c r="D117">
        <f t="shared" si="20"/>
        <v>10593989.354800001</v>
      </c>
      <c r="E117" s="8">
        <f t="shared" si="34"/>
        <v>132622.60689999163</v>
      </c>
      <c r="F117" s="9">
        <f t="shared" si="35"/>
        <v>2652.4521379998328</v>
      </c>
      <c r="H117" s="2">
        <f t="shared" si="26"/>
        <v>132622.60689999163</v>
      </c>
      <c r="I117" s="3">
        <f t="shared" si="21"/>
        <v>18.419806513887728</v>
      </c>
      <c r="J117" s="3">
        <f t="shared" si="27"/>
        <v>-2.7144693383343732</v>
      </c>
      <c r="K117" s="3">
        <f t="shared" si="22"/>
        <v>456.03084884017471</v>
      </c>
      <c r="L117" s="3">
        <f t="shared" si="23"/>
        <v>12.279871009258484</v>
      </c>
      <c r="M117" s="3">
        <f t="shared" si="28"/>
        <v>-4.0717040075015607</v>
      </c>
      <c r="N117" s="3">
        <f t="shared" si="29"/>
        <v>684.04627326026218</v>
      </c>
      <c r="O117" s="3">
        <f t="shared" si="24"/>
        <v>9.2099032569438641</v>
      </c>
      <c r="P117" s="3">
        <f t="shared" si="30"/>
        <v>-5.4289386766687464</v>
      </c>
      <c r="Q117" s="3">
        <f t="shared" si="31"/>
        <v>912.06169768034943</v>
      </c>
      <c r="R117" s="3">
        <f t="shared" si="25"/>
        <v>7.3679226055550906</v>
      </c>
      <c r="S117" s="3">
        <f t="shared" si="32"/>
        <v>-6.7861733458359339</v>
      </c>
      <c r="T117" s="3">
        <f t="shared" si="33"/>
        <v>1140.077122100437</v>
      </c>
      <c r="U117">
        <v>200</v>
      </c>
    </row>
    <row r="118" spans="3:21" ht="15.75">
      <c r="C118">
        <v>-5450</v>
      </c>
      <c r="D118">
        <f t="shared" si="20"/>
        <v>10461366.747900009</v>
      </c>
      <c r="E118" s="8">
        <f t="shared" si="34"/>
        <v>130003.25690000504</v>
      </c>
      <c r="F118" s="9">
        <f t="shared" si="35"/>
        <v>2600.0651380001009</v>
      </c>
      <c r="H118" s="2">
        <f t="shared" si="26"/>
        <v>130003.25690000504</v>
      </c>
      <c r="I118" s="3">
        <f t="shared" si="21"/>
        <v>18.056007902778479</v>
      </c>
      <c r="J118" s="3">
        <f t="shared" si="27"/>
        <v>-2.769161393217265</v>
      </c>
      <c r="K118" s="3">
        <f t="shared" si="22"/>
        <v>465.21911406050049</v>
      </c>
      <c r="L118" s="3">
        <f t="shared" si="23"/>
        <v>12.037338601852319</v>
      </c>
      <c r="M118" s="3">
        <f t="shared" si="28"/>
        <v>-4.1537420898258972</v>
      </c>
      <c r="N118" s="3">
        <f t="shared" si="29"/>
        <v>697.82867109075073</v>
      </c>
      <c r="O118" s="3">
        <f t="shared" si="24"/>
        <v>9.0280039513892394</v>
      </c>
      <c r="P118" s="3">
        <f t="shared" si="30"/>
        <v>-5.5383227864345299</v>
      </c>
      <c r="Q118" s="3">
        <f t="shared" si="31"/>
        <v>930.43822812100098</v>
      </c>
      <c r="R118" s="3">
        <f t="shared" si="25"/>
        <v>7.2224031611113917</v>
      </c>
      <c r="S118" s="3">
        <f t="shared" si="32"/>
        <v>-6.9229034830431626</v>
      </c>
      <c r="T118" s="3">
        <f t="shared" si="33"/>
        <v>1163.0477851512512</v>
      </c>
      <c r="U118">
        <v>200</v>
      </c>
    </row>
    <row r="119" spans="3:21" ht="15.75">
      <c r="C119">
        <v>-5500</v>
      </c>
      <c r="D119">
        <f t="shared" si="20"/>
        <v>10331363.491000004</v>
      </c>
      <c r="E119" s="8">
        <f t="shared" si="34"/>
        <v>127410.15690000355</v>
      </c>
      <c r="F119" s="9">
        <f t="shared" si="35"/>
        <v>2548.2031380000712</v>
      </c>
      <c r="H119" s="2">
        <f t="shared" si="26"/>
        <v>127410.15690000355</v>
      </c>
      <c r="I119" s="3">
        <f t="shared" si="21"/>
        <v>17.695855125000492</v>
      </c>
      <c r="J119" s="3">
        <f t="shared" si="27"/>
        <v>-2.825520419714592</v>
      </c>
      <c r="K119" s="3">
        <f t="shared" si="22"/>
        <v>474.68743051205144</v>
      </c>
      <c r="L119" s="3">
        <f t="shared" si="23"/>
        <v>11.797236750000328</v>
      </c>
      <c r="M119" s="3">
        <f t="shared" si="28"/>
        <v>-4.2382806295718876</v>
      </c>
      <c r="N119" s="3">
        <f t="shared" si="29"/>
        <v>712.03114576807707</v>
      </c>
      <c r="O119" s="3">
        <f t="shared" si="24"/>
        <v>8.8479275625002458</v>
      </c>
      <c r="P119" s="3">
        <f t="shared" si="30"/>
        <v>-5.651040839429184</v>
      </c>
      <c r="Q119" s="3">
        <f t="shared" si="31"/>
        <v>949.37486102410287</v>
      </c>
      <c r="R119" s="3">
        <f t="shared" si="25"/>
        <v>7.078342050000197</v>
      </c>
      <c r="S119" s="3">
        <f t="shared" si="32"/>
        <v>-7.0638010492864796</v>
      </c>
      <c r="T119" s="3">
        <f t="shared" si="33"/>
        <v>1186.7185762801287</v>
      </c>
      <c r="U119">
        <v>200</v>
      </c>
    </row>
    <row r="120" spans="3:21" ht="15.75">
      <c r="C120">
        <v>-5550</v>
      </c>
      <c r="D120">
        <f t="shared" si="20"/>
        <v>10203953.334100001</v>
      </c>
      <c r="E120" s="8">
        <f t="shared" si="34"/>
        <v>124843.30689999461</v>
      </c>
      <c r="F120" s="9">
        <f t="shared" si="35"/>
        <v>2496.8661379998921</v>
      </c>
      <c r="H120" s="2">
        <f t="shared" si="26"/>
        <v>124843.30689999461</v>
      </c>
      <c r="I120" s="3">
        <f t="shared" si="21"/>
        <v>17.339348180554808</v>
      </c>
      <c r="J120" s="3">
        <f t="shared" si="27"/>
        <v>-2.8836147402629844</v>
      </c>
      <c r="K120" s="3">
        <f t="shared" si="22"/>
        <v>484.44727636418139</v>
      </c>
      <c r="L120" s="3">
        <f t="shared" si="23"/>
        <v>11.559565453703204</v>
      </c>
      <c r="M120" s="3">
        <f t="shared" si="28"/>
        <v>-4.3254221103944772</v>
      </c>
      <c r="N120" s="3">
        <f t="shared" si="29"/>
        <v>726.67091454627212</v>
      </c>
      <c r="O120" s="3">
        <f t="shared" si="24"/>
        <v>8.6696740902774039</v>
      </c>
      <c r="P120" s="3">
        <f t="shared" si="30"/>
        <v>-5.7672294805259687</v>
      </c>
      <c r="Q120" s="3">
        <f t="shared" si="31"/>
        <v>968.89455272836278</v>
      </c>
      <c r="R120" s="3">
        <f t="shared" si="25"/>
        <v>6.9357392722219231</v>
      </c>
      <c r="S120" s="3">
        <f t="shared" si="32"/>
        <v>-7.2090368506574602</v>
      </c>
      <c r="T120" s="3">
        <f t="shared" si="33"/>
        <v>1211.1181909104532</v>
      </c>
      <c r="U120">
        <v>200</v>
      </c>
    </row>
    <row r="121" spans="3:21" ht="15.75">
      <c r="C121">
        <v>-5600</v>
      </c>
      <c r="D121">
        <f t="shared" si="20"/>
        <v>10079110.027200006</v>
      </c>
      <c r="E121" s="8">
        <f t="shared" si="34"/>
        <v>122302.70690000057</v>
      </c>
      <c r="F121" s="9">
        <f t="shared" si="35"/>
        <v>2446.0541380000113</v>
      </c>
      <c r="H121" s="2">
        <f t="shared" si="26"/>
        <v>122302.70690000057</v>
      </c>
      <c r="I121" s="3">
        <f t="shared" si="21"/>
        <v>16.986487069444525</v>
      </c>
      <c r="J121" s="3">
        <f t="shared" si="27"/>
        <v>-2.9435162076531136</v>
      </c>
      <c r="K121" s="3">
        <f t="shared" si="22"/>
        <v>494.51072288572311</v>
      </c>
      <c r="L121" s="3">
        <f t="shared" si="23"/>
        <v>11.324324712963016</v>
      </c>
      <c r="M121" s="3">
        <f t="shared" si="28"/>
        <v>-4.4152743114796706</v>
      </c>
      <c r="N121" s="3">
        <f t="shared" si="29"/>
        <v>741.76608432858461</v>
      </c>
      <c r="O121" s="3">
        <f t="shared" si="24"/>
        <v>8.4932435347222626</v>
      </c>
      <c r="P121" s="3">
        <f t="shared" si="30"/>
        <v>-5.8870324153062272</v>
      </c>
      <c r="Q121" s="3">
        <f t="shared" si="31"/>
        <v>989.02144577144622</v>
      </c>
      <c r="R121" s="3">
        <f t="shared" si="25"/>
        <v>6.7945948277778099</v>
      </c>
      <c r="S121" s="3">
        <f t="shared" si="32"/>
        <v>-7.3587905191327838</v>
      </c>
      <c r="T121" s="3">
        <f t="shared" si="33"/>
        <v>1236.2768072143076</v>
      </c>
      <c r="U121">
        <v>200</v>
      </c>
    </row>
    <row r="122" spans="3:21" ht="15.75">
      <c r="C122">
        <v>-5650</v>
      </c>
      <c r="D122">
        <f t="shared" si="20"/>
        <v>9956807.3203000054</v>
      </c>
      <c r="E122" s="8">
        <f t="shared" si="34"/>
        <v>119788.35690000653</v>
      </c>
      <c r="F122" s="9">
        <f t="shared" si="35"/>
        <v>2395.7671380001307</v>
      </c>
      <c r="H122" s="2">
        <f t="shared" si="26"/>
        <v>119788.35690000653</v>
      </c>
      <c r="I122" s="3">
        <f t="shared" si="21"/>
        <v>16.637271791667573</v>
      </c>
      <c r="J122" s="3">
        <f t="shared" si="27"/>
        <v>-3.0053004258211042</v>
      </c>
      <c r="K122" s="3">
        <f t="shared" si="22"/>
        <v>504.89047153794553</v>
      </c>
      <c r="L122" s="3">
        <f t="shared" si="23"/>
        <v>11.091514527778383</v>
      </c>
      <c r="M122" s="3">
        <f t="shared" si="28"/>
        <v>-4.5079506387316561</v>
      </c>
      <c r="N122" s="3">
        <f t="shared" si="29"/>
        <v>757.33570730691827</v>
      </c>
      <c r="O122" s="3">
        <f t="shared" si="24"/>
        <v>8.3186358958337863</v>
      </c>
      <c r="P122" s="3">
        <f t="shared" si="30"/>
        <v>-6.0106008516422085</v>
      </c>
      <c r="Q122" s="3">
        <f t="shared" si="31"/>
        <v>1009.7809430758911</v>
      </c>
      <c r="R122" s="3">
        <f t="shared" si="25"/>
        <v>6.6549087166670295</v>
      </c>
      <c r="S122" s="3">
        <f t="shared" si="32"/>
        <v>-7.5132510645527599</v>
      </c>
      <c r="T122" s="3">
        <f t="shared" si="33"/>
        <v>1262.2261788448636</v>
      </c>
      <c r="U122">
        <v>200</v>
      </c>
    </row>
    <row r="123" spans="3:21" ht="15.75">
      <c r="C123">
        <v>-5700</v>
      </c>
      <c r="D123">
        <f t="shared" si="20"/>
        <v>9837018.9633999988</v>
      </c>
      <c r="E123" s="8">
        <f t="shared" si="34"/>
        <v>117300.25689999759</v>
      </c>
      <c r="F123" s="9">
        <f t="shared" si="35"/>
        <v>2346.0051379999518</v>
      </c>
      <c r="H123" s="2">
        <f t="shared" si="26"/>
        <v>117300.25689999759</v>
      </c>
      <c r="I123" s="3">
        <f t="shared" si="21"/>
        <v>16.291702347221889</v>
      </c>
      <c r="J123" s="3">
        <f t="shared" si="27"/>
        <v>-3.0690469868869261</v>
      </c>
      <c r="K123" s="3">
        <f t="shared" si="22"/>
        <v>515.59989379700357</v>
      </c>
      <c r="L123" s="3">
        <f t="shared" si="23"/>
        <v>10.861134898147926</v>
      </c>
      <c r="M123" s="3">
        <f t="shared" si="28"/>
        <v>-4.6035704803303892</v>
      </c>
      <c r="N123" s="3">
        <f t="shared" si="29"/>
        <v>773.39984069550542</v>
      </c>
      <c r="O123" s="3">
        <f t="shared" si="24"/>
        <v>8.1458511736109447</v>
      </c>
      <c r="P123" s="3">
        <f t="shared" si="30"/>
        <v>-6.1380939737738522</v>
      </c>
      <c r="Q123" s="3">
        <f t="shared" si="31"/>
        <v>1031.1997875940071</v>
      </c>
      <c r="R123" s="3">
        <f t="shared" si="25"/>
        <v>6.5166809388887552</v>
      </c>
      <c r="S123" s="3">
        <f t="shared" si="32"/>
        <v>-7.6726174672173153</v>
      </c>
      <c r="T123" s="3">
        <f t="shared" si="33"/>
        <v>1288.9997344925089</v>
      </c>
      <c r="U123">
        <v>200</v>
      </c>
    </row>
    <row r="124" spans="3:21" ht="15.75">
      <c r="C124">
        <v>-5750</v>
      </c>
      <c r="D124">
        <f t="shared" si="20"/>
        <v>9719718.7065000013</v>
      </c>
      <c r="E124" s="8">
        <f t="shared" si="34"/>
        <v>114838.40690000355</v>
      </c>
      <c r="F124" s="9">
        <f t="shared" si="35"/>
        <v>2296.7681380000708</v>
      </c>
      <c r="H124" s="2">
        <f t="shared" si="26"/>
        <v>114838.40690000355</v>
      </c>
      <c r="I124" s="3">
        <f t="shared" si="21"/>
        <v>15.949778736111604</v>
      </c>
      <c r="J124" s="3">
        <f t="shared" si="27"/>
        <v>-3.1348397258198895</v>
      </c>
      <c r="K124" s="3">
        <f t="shared" si="22"/>
        <v>526.6530739377414</v>
      </c>
      <c r="L124" s="3">
        <f t="shared" si="23"/>
        <v>10.633185824074403</v>
      </c>
      <c r="M124" s="3">
        <f t="shared" si="28"/>
        <v>-4.7022595887298335</v>
      </c>
      <c r="N124" s="3">
        <f t="shared" si="29"/>
        <v>789.97961090661204</v>
      </c>
      <c r="O124" s="3">
        <f t="shared" si="24"/>
        <v>7.974889368055802</v>
      </c>
      <c r="P124" s="3">
        <f t="shared" si="30"/>
        <v>-6.2696794516397789</v>
      </c>
      <c r="Q124" s="3">
        <f t="shared" si="31"/>
        <v>1053.3061478754828</v>
      </c>
      <c r="R124" s="3">
        <f t="shared" si="25"/>
        <v>6.3799114944446416</v>
      </c>
      <c r="S124" s="3">
        <f t="shared" si="32"/>
        <v>-7.8370993145497234</v>
      </c>
      <c r="T124" s="3">
        <f t="shared" si="33"/>
        <v>1316.6326848443534</v>
      </c>
      <c r="U124">
        <v>200</v>
      </c>
    </row>
    <row r="125" spans="3:21" ht="15.75">
      <c r="C125">
        <v>-5800</v>
      </c>
      <c r="D125">
        <f t="shared" si="20"/>
        <v>9604880.2995999977</v>
      </c>
      <c r="E125" s="8">
        <f t="shared" si="34"/>
        <v>112402.80689999461</v>
      </c>
      <c r="F125" s="9">
        <f t="shared" si="35"/>
        <v>2248.0561379998921</v>
      </c>
      <c r="H125" s="2">
        <f t="shared" si="26"/>
        <v>112402.80689999461</v>
      </c>
      <c r="I125" s="3">
        <f t="shared" si="21"/>
        <v>15.611500958332584</v>
      </c>
      <c r="J125" s="3">
        <f t="shared" si="27"/>
        <v>-3.2027669942468071</v>
      </c>
      <c r="K125" s="3">
        <f t="shared" si="22"/>
        <v>538.06485503346357</v>
      </c>
      <c r="L125" s="3">
        <f t="shared" si="23"/>
        <v>10.407667305555057</v>
      </c>
      <c r="M125" s="3">
        <f t="shared" si="28"/>
        <v>-4.8041504913702102</v>
      </c>
      <c r="N125" s="3">
        <f t="shared" si="29"/>
        <v>807.09728255019536</v>
      </c>
      <c r="O125" s="3">
        <f t="shared" si="24"/>
        <v>7.8057504791662922</v>
      </c>
      <c r="P125" s="3">
        <f t="shared" si="30"/>
        <v>-6.4055339884936142</v>
      </c>
      <c r="Q125" s="3">
        <f t="shared" si="31"/>
        <v>1076.1297100669271</v>
      </c>
      <c r="R125" s="3">
        <f t="shared" si="25"/>
        <v>6.2446003833330339</v>
      </c>
      <c r="S125" s="3">
        <f t="shared" si="32"/>
        <v>-8.0069174856170182</v>
      </c>
      <c r="T125" s="3">
        <f t="shared" si="33"/>
        <v>1345.1621375836592</v>
      </c>
      <c r="U125">
        <v>200</v>
      </c>
    </row>
    <row r="126" spans="3:21" ht="15.75">
      <c r="C126">
        <v>-5850</v>
      </c>
      <c r="D126">
        <f t="shared" si="20"/>
        <v>9492477.4927000031</v>
      </c>
      <c r="E126" s="8">
        <f t="shared" si="34"/>
        <v>109993.45689999312</v>
      </c>
      <c r="F126" s="9">
        <f t="shared" si="35"/>
        <v>2199.8691379998622</v>
      </c>
      <c r="H126" s="2">
        <f t="shared" si="26"/>
        <v>109993.45689999312</v>
      </c>
      <c r="I126" s="3">
        <f t="shared" si="21"/>
        <v>15.276869013887934</v>
      </c>
      <c r="J126" s="3">
        <f t="shared" si="27"/>
        <v>-3.2729219550515145</v>
      </c>
      <c r="K126" s="3">
        <f t="shared" si="22"/>
        <v>549.85088844865447</v>
      </c>
      <c r="L126" s="3">
        <f t="shared" si="23"/>
        <v>10.184579342591956</v>
      </c>
      <c r="M126" s="3">
        <f t="shared" si="28"/>
        <v>-4.9093829325772722</v>
      </c>
      <c r="N126" s="3">
        <f t="shared" si="29"/>
        <v>824.77633267298177</v>
      </c>
      <c r="O126" s="3">
        <f t="shared" si="24"/>
        <v>7.638434506943967</v>
      </c>
      <c r="P126" s="3">
        <f t="shared" si="30"/>
        <v>-6.545843910103029</v>
      </c>
      <c r="Q126" s="3">
        <f t="shared" si="31"/>
        <v>1099.7017768973089</v>
      </c>
      <c r="R126" s="3">
        <f t="shared" si="25"/>
        <v>6.110747605555173</v>
      </c>
      <c r="S126" s="3">
        <f t="shared" si="32"/>
        <v>-8.1823048876287867</v>
      </c>
      <c r="T126" s="3">
        <f t="shared" si="33"/>
        <v>1374.6272211216362</v>
      </c>
      <c r="U126">
        <v>200</v>
      </c>
    </row>
    <row r="127" spans="3:21" ht="15.75">
      <c r="C127">
        <v>-5900</v>
      </c>
      <c r="D127">
        <f t="shared" si="20"/>
        <v>9382484.03580001</v>
      </c>
      <c r="E127" s="8">
        <f t="shared" si="34"/>
        <v>107610.35690000653</v>
      </c>
      <c r="F127" s="9">
        <f t="shared" si="35"/>
        <v>2152.2071380001307</v>
      </c>
      <c r="H127" s="2">
        <f t="shared" si="26"/>
        <v>107610.35690000653</v>
      </c>
      <c r="I127" s="3">
        <f t="shared" si="21"/>
        <v>14.945882902778685</v>
      </c>
      <c r="J127" s="3">
        <f t="shared" si="27"/>
        <v>-3.3454028995974658</v>
      </c>
      <c r="K127" s="3">
        <f t="shared" si="22"/>
        <v>562.02768713237424</v>
      </c>
      <c r="L127" s="3">
        <f t="shared" si="23"/>
        <v>9.9639219351857893</v>
      </c>
      <c r="M127" s="3">
        <f t="shared" si="28"/>
        <v>-5.0181043493961992</v>
      </c>
      <c r="N127" s="3">
        <f t="shared" si="29"/>
        <v>843.04153069856147</v>
      </c>
      <c r="O127" s="3">
        <f t="shared" si="24"/>
        <v>7.4729414513893424</v>
      </c>
      <c r="P127" s="3">
        <f t="shared" si="30"/>
        <v>-6.6908057991949317</v>
      </c>
      <c r="Q127" s="3">
        <f t="shared" si="31"/>
        <v>1124.0553742647485</v>
      </c>
      <c r="R127" s="3">
        <f t="shared" si="25"/>
        <v>5.9783531611114737</v>
      </c>
      <c r="S127" s="3">
        <f t="shared" si="32"/>
        <v>-8.363507248993665</v>
      </c>
      <c r="T127" s="3">
        <f t="shared" si="33"/>
        <v>1405.0692178309357</v>
      </c>
      <c r="U127">
        <v>200</v>
      </c>
    </row>
    <row r="128" spans="3:21" ht="15.75">
      <c r="C128">
        <v>-5950</v>
      </c>
      <c r="D128">
        <f t="shared" si="20"/>
        <v>9274873.6789000034</v>
      </c>
      <c r="E128" s="8">
        <f t="shared" si="34"/>
        <v>105253.50689999759</v>
      </c>
      <c r="F128" s="9">
        <f t="shared" si="35"/>
        <v>2105.0701379999518</v>
      </c>
      <c r="H128" s="2">
        <f t="shared" si="26"/>
        <v>105253.50689999759</v>
      </c>
      <c r="I128" s="3">
        <f t="shared" si="21"/>
        <v>14.618542624999666</v>
      </c>
      <c r="J128" s="3">
        <f t="shared" si="27"/>
        <v>-3.4203135895703656</v>
      </c>
      <c r="K128" s="3">
        <f t="shared" si="22"/>
        <v>574.61268304782141</v>
      </c>
      <c r="L128" s="3">
        <f t="shared" si="23"/>
        <v>9.7456950833331106</v>
      </c>
      <c r="M128" s="3">
        <f t="shared" si="28"/>
        <v>-5.1304703843555481</v>
      </c>
      <c r="N128" s="3">
        <f t="shared" si="29"/>
        <v>861.91902457173205</v>
      </c>
      <c r="O128" s="3">
        <f t="shared" si="24"/>
        <v>7.309271312499833</v>
      </c>
      <c r="P128" s="3">
        <f t="shared" si="30"/>
        <v>-6.8406271791407312</v>
      </c>
      <c r="Q128" s="3">
        <f t="shared" si="31"/>
        <v>1149.2253660956428</v>
      </c>
      <c r="R128" s="3">
        <f t="shared" si="25"/>
        <v>5.8474170499998666</v>
      </c>
      <c r="S128" s="3">
        <f t="shared" si="32"/>
        <v>-8.5507839739259133</v>
      </c>
      <c r="T128" s="3">
        <f t="shared" si="33"/>
        <v>1436.5317076195533</v>
      </c>
      <c r="U128">
        <v>200</v>
      </c>
    </row>
    <row r="129" spans="3:21" ht="15.75">
      <c r="C129">
        <v>-6000</v>
      </c>
      <c r="D129">
        <f t="shared" si="20"/>
        <v>9169620.1720000058</v>
      </c>
      <c r="E129" s="8">
        <f t="shared" si="34"/>
        <v>9169620.1720000058</v>
      </c>
      <c r="F129" s="9">
        <f t="shared" si="35"/>
        <v>-1528.2700286666677</v>
      </c>
      <c r="H129" s="2">
        <f t="shared" si="26"/>
        <v>9169620.1720000058</v>
      </c>
      <c r="I129" s="3">
        <f t="shared" si="21"/>
        <v>1273.5583572222231</v>
      </c>
      <c r="J129" s="3">
        <f t="shared" si="27"/>
        <v>4.7112093183438315</v>
      </c>
      <c r="K129" s="3">
        <f t="shared" si="22"/>
        <v>791.48316548176365</v>
      </c>
      <c r="L129" s="3">
        <f t="shared" si="23"/>
        <v>849.0389048148154</v>
      </c>
      <c r="M129" s="3">
        <f t="shared" si="28"/>
        <v>7.0668139775157481</v>
      </c>
      <c r="N129" s="3">
        <f t="shared" si="29"/>
        <v>1187.2247482226458</v>
      </c>
      <c r="O129" s="3">
        <f t="shared" si="24"/>
        <v>636.77917861111155</v>
      </c>
      <c r="P129" s="3">
        <f t="shared" si="30"/>
        <v>9.422418636687663</v>
      </c>
      <c r="Q129" s="3">
        <f t="shared" si="31"/>
        <v>1582.9663309635273</v>
      </c>
      <c r="R129" s="3">
        <f t="shared" si="25"/>
        <v>509.42334288888924</v>
      </c>
      <c r="S129" s="3">
        <f t="shared" si="32"/>
        <v>11.77802329585958</v>
      </c>
      <c r="T129" s="3">
        <f t="shared" si="33"/>
        <v>1978.7079137044093</v>
      </c>
      <c r="U129">
        <v>200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Jack</dc:creator>
  <cp:keywords/>
  <dc:description/>
  <cp:lastModifiedBy>Karen Bagnall</cp:lastModifiedBy>
  <cp:revision/>
  <dcterms:created xsi:type="dcterms:W3CDTF">2017-03-22T02:59:43Z</dcterms:created>
  <dcterms:modified xsi:type="dcterms:W3CDTF">2021-10-11T23:48:52Z</dcterms:modified>
  <cp:category/>
  <cp:contentStatus/>
</cp:coreProperties>
</file>